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</definedNames>
  <calcPr calcId="125725"/>
</workbook>
</file>

<file path=xl/calcChain.xml><?xml version="1.0" encoding="utf-8"?>
<calcChain xmlns="http://schemas.openxmlformats.org/spreadsheetml/2006/main">
  <c r="M10" i="1"/>
  <c r="K24"/>
  <c r="K25"/>
  <c r="K26"/>
  <c r="K27"/>
  <c r="K23"/>
  <c r="K52"/>
  <c r="K53"/>
  <c r="K54"/>
  <c r="K55"/>
  <c r="K56"/>
  <c r="K57"/>
  <c r="M42"/>
  <c r="M43"/>
  <c r="K39"/>
  <c r="M39" l="1"/>
  <c r="K58"/>
  <c r="M53"/>
  <c r="M52"/>
  <c r="K46"/>
  <c r="K45"/>
  <c r="K41"/>
  <c r="I11"/>
  <c r="I12"/>
  <c r="I13"/>
  <c r="K13" s="1"/>
  <c r="I14"/>
  <c r="I15"/>
  <c r="I16"/>
  <c r="I17"/>
  <c r="I18"/>
  <c r="K18" s="1"/>
  <c r="I19"/>
  <c r="I20"/>
  <c r="I21"/>
  <c r="I22"/>
  <c r="K22" s="1"/>
  <c r="I23"/>
  <c r="I24"/>
  <c r="I25"/>
  <c r="I26"/>
  <c r="I27"/>
  <c r="I28"/>
  <c r="K28" s="1"/>
  <c r="I29"/>
  <c r="K29" s="1"/>
  <c r="I30"/>
  <c r="K30" s="1"/>
  <c r="I31"/>
  <c r="K31" s="1"/>
  <c r="I32"/>
  <c r="I33"/>
  <c r="K33" s="1"/>
  <c r="I34"/>
  <c r="I35"/>
  <c r="I36"/>
  <c r="K36" s="1"/>
  <c r="I37"/>
  <c r="I38"/>
  <c r="I40"/>
  <c r="K40" s="1"/>
  <c r="I44"/>
  <c r="I47"/>
  <c r="K47" s="1"/>
  <c r="I48"/>
  <c r="I49"/>
  <c r="I50"/>
  <c r="K50" s="1"/>
  <c r="I51"/>
  <c r="K51" s="1"/>
  <c r="I10"/>
  <c r="K10" s="1"/>
  <c r="K49"/>
  <c r="M36"/>
  <c r="K44"/>
  <c r="K48"/>
  <c r="M40" l="1"/>
  <c r="M30"/>
  <c r="M22"/>
  <c r="M49"/>
  <c r="K35"/>
  <c r="M28"/>
  <c r="M24"/>
  <c r="M20"/>
  <c r="K20"/>
  <c r="K16"/>
  <c r="M12"/>
  <c r="K12"/>
  <c r="M45"/>
  <c r="M44"/>
  <c r="M50"/>
  <c r="M32"/>
  <c r="K32"/>
  <c r="M29"/>
  <c r="M25"/>
  <c r="K21"/>
  <c r="K17"/>
  <c r="M17" s="1"/>
  <c r="M41"/>
  <c r="M48"/>
  <c r="M51"/>
  <c r="M47"/>
  <c r="K37"/>
  <c r="M26"/>
  <c r="K14"/>
  <c r="M38"/>
  <c r="K38"/>
  <c r="K34"/>
  <c r="M31"/>
  <c r="M27"/>
  <c r="M23"/>
  <c r="K19"/>
  <c r="K15"/>
  <c r="M11"/>
  <c r="K11"/>
  <c r="M46"/>
  <c r="M13"/>
  <c r="M18"/>
  <c r="M33"/>
  <c r="M54"/>
  <c r="M55"/>
  <c r="M56"/>
  <c r="M57"/>
  <c r="M58"/>
  <c r="M19" l="1"/>
  <c r="M34"/>
  <c r="M14"/>
  <c r="M37"/>
  <c r="M21"/>
  <c r="M16"/>
  <c r="M35"/>
  <c r="M15"/>
</calcChain>
</file>

<file path=xl/sharedStrings.xml><?xml version="1.0" encoding="utf-8"?>
<sst xmlns="http://schemas.openxmlformats.org/spreadsheetml/2006/main" count="312" uniqueCount="195">
  <si>
    <t>1541190</t>
  </si>
  <si>
    <t>Батон нарезной из муки в/с в уп.</t>
  </si>
  <si>
    <t>В уп.</t>
  </si>
  <si>
    <t>ГОСТ 27844-88,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</si>
  <si>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кг</t>
  </si>
  <si>
    <t>Вес.</t>
  </si>
  <si>
    <t>Фас. до 1,0 кг</t>
  </si>
  <si>
    <t>До 1,0 кг</t>
  </si>
  <si>
    <t>1541131</t>
  </si>
  <si>
    <t>Хлеб ржано-пшеничный</t>
  </si>
  <si>
    <t>ГОСТ 2077-84,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</si>
  <si>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1531102</t>
  </si>
  <si>
    <t>Мука пшеничная, хлебопекарная, в/с</t>
  </si>
  <si>
    <t>ГОСТ Р 52189-2003,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</si>
  <si>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Фас. по 2,0 кг</t>
  </si>
  <si>
    <t>Макаронные изделия из муки в/с, гр. А, в/с, в ассортименте</t>
  </si>
  <si>
    <t>ГОСТ Р 51865-2010,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</si>
  <si>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1531241</t>
  </si>
  <si>
    <t>Крупа гречневая, ядрица 1 с</t>
  </si>
  <si>
    <t>ГОСТ 5550-74,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</si>
  <si>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1531252</t>
  </si>
  <si>
    <t>Крупа пшеничная "Артек"</t>
  </si>
  <si>
    <t>ГОСТ 276-60,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</si>
  <si>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1531262</t>
  </si>
  <si>
    <t>Крупа ячменная перловая №1</t>
  </si>
  <si>
    <t>ГОСТ 5784-60,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</si>
  <si>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1531261</t>
  </si>
  <si>
    <t>Крупа ячневая №1</t>
  </si>
  <si>
    <t>1531201</t>
  </si>
  <si>
    <t>Манная крупа, марка М</t>
  </si>
  <si>
    <t>ГОСТ 7022-97,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</si>
  <si>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До 0,5 кг</t>
  </si>
  <si>
    <t>1531232</t>
  </si>
  <si>
    <t>Пшено шлифованное 1 с</t>
  </si>
  <si>
    <t>ГОСТ 572-60, ТУ производителя*,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</si>
  <si>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1531291</t>
  </si>
  <si>
    <t>ГОСТ 6292-93, ТУ производителя*,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</si>
  <si>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Рис шлифованный 1 c</t>
  </si>
  <si>
    <t>1531212</t>
  </si>
  <si>
    <t>ГОСТ 21149-93, ТУ производителя*,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</si>
  <si>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Хлопья овсяные «Геркулес»</t>
  </si>
  <si>
    <t>Сахарный песок</t>
  </si>
  <si>
    <t>ГОСТ 21-94,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</si>
  <si>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0112212</t>
  </si>
  <si>
    <t>Капуста белокочанная свежая, 1 кл.</t>
  </si>
  <si>
    <t>ГОСТ Р 51809-2001,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</si>
  <si>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0112112</t>
  </si>
  <si>
    <t>Картофель свежий продовольственный, 1 кл.</t>
  </si>
  <si>
    <t>ГОСТ Р 51808-2001,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</si>
  <si>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0112410</t>
  </si>
  <si>
    <t>Лук репчатый, свежий, 1 кл.</t>
  </si>
  <si>
    <t>ГОСТ Р 51783-2001,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</si>
  <si>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0112250</t>
  </si>
  <si>
    <t>Морковь свежая столовая 1 кл.</t>
  </si>
  <si>
    <t>ГОСТ Р 51782-2001,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</si>
  <si>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0112240</t>
  </si>
  <si>
    <t>Свекла свежая столовая 1 кл.</t>
  </si>
  <si>
    <t>ГОСТ Р 51811-2001,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</si>
  <si>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0113412</t>
  </si>
  <si>
    <t>Плоды цитрусовых культур. Апельсины свежие 1 с</t>
  </si>
  <si>
    <t>ГОСТ Р 53596-2009,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</si>
  <si>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0113120</t>
  </si>
  <si>
    <t>Груши свежие поздних сроков созревания 1 гр., 1 с</t>
  </si>
  <si>
    <t>ГОСТ 21713-76,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</si>
  <si>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0113411</t>
  </si>
  <si>
    <t>Лимоны свежие 1 кат.</t>
  </si>
  <si>
    <t>0113110</t>
  </si>
  <si>
    <t>Яблоки свежие поздних сроков созревания 1 гр., 1 с</t>
  </si>
  <si>
    <t>ГОСТ 54697-2011,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</si>
  <si>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1511131</t>
  </si>
  <si>
    <t>Говядина, замороженная в полутушах 1 кат.</t>
  </si>
  <si>
    <t>ГОСТ Р 54315-2011,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</si>
  <si>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1511231</t>
  </si>
  <si>
    <t>1511471</t>
  </si>
  <si>
    <t>ГОСТ Р 54033—2010,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</si>
  <si>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Консервы мясные «Говядина тушеная» в/с, жесть</t>
  </si>
  <si>
    <t>ГОСТ Р 52702-2006,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</si>
  <si>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Окорок куриный отечественный, замороженный</t>
  </si>
  <si>
    <t>1511232</t>
  </si>
  <si>
    <t>Мясо цыплят-бройлеров (тушки) замороженные 1 с</t>
  </si>
  <si>
    <t>Горбуша морож. потрошен. с/г 1 с</t>
  </si>
  <si>
    <t>ГОСТ 1168-86,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</si>
  <si>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неглазированная</t>
  </si>
  <si>
    <t>1512153</t>
  </si>
  <si>
    <t>Пикша мороженая, потрошенная, обезглавленная, 1 с</t>
  </si>
  <si>
    <t>Треска мороженая, потрошенная, обезглавленная, 1 с</t>
  </si>
  <si>
    <t>1511331</t>
  </si>
  <si>
    <t>Колбаса вареная в/с в ассортименте</t>
  </si>
  <si>
    <t>ГОСТ Р 52196-2011,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2.3.2.1078-01, СанПиН 2.3.2.1940-05</t>
  </si>
  <si>
    <t>1511338</t>
  </si>
  <si>
    <t>Сосиски вареные в/с в ассортименте</t>
  </si>
  <si>
    <t>1520125</t>
  </si>
  <si>
    <t>Кефир 2,5% жирности</t>
  </si>
  <si>
    <t>1,0 кг в различного вида упаковке производителя</t>
  </si>
  <si>
    <t>Технический регламент на молоко и молочную продукцию (Федеральный закон от 12.06.2008 № 88-ФЗ), ГОСТ Р 52093-2003,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</si>
  <si>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0,5 кг в различного вида упаковке производителя</t>
  </si>
  <si>
    <t>Технический регламент на молоко и молочную продукцию (Федеральный закон от 12.06.2008 № 88-ФЗ), ТУ производителя – отвечающее требованиям технического регламента на молоко и молочную продукцию,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</si>
  <si>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1520110</t>
  </si>
  <si>
    <t>Технический регламент на молоко и молочную продукцию (Федеральный закон от 12.06.2008 № 88-ФЗ), ГОСТ Р 52090-03,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</si>
  <si>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Молоко питьевое пастеризованное 3,2 % жир. срок хранения 5-10 суток</t>
  </si>
  <si>
    <t>без химических консервантов, красителей и искусственных пищевых добавок, не должна содержать растительные жиры</t>
  </si>
  <si>
    <t>1520163</t>
  </si>
  <si>
    <t>Сметана 20% жирности</t>
  </si>
  <si>
    <t>Технический регламент на молоко и молочную продукцию (Федеральный закон от 12.06.2008 № 88-ФЗ), ГОСТ Р 52972-2008,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</si>
  <si>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1520530</t>
  </si>
  <si>
    <t>Сыры полутвердые, в/с в ассортименте</t>
  </si>
  <si>
    <t>без химических консервантов, искусственных ароматизаторов, пищевых добавок</t>
  </si>
  <si>
    <t>1520201</t>
  </si>
  <si>
    <t>Творог 9% жирности</t>
  </si>
  <si>
    <t>уп.</t>
  </si>
  <si>
    <t>ГОСТ Р 52121-2003,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СанПиН 2.3.2.1078-01</t>
  </si>
  <si>
    <t>шт.</t>
  </si>
  <si>
    <t>Яйцо куриное, пищевое, столовое, 1 кат.</t>
  </si>
  <si>
    <t>1514126</t>
  </si>
  <si>
    <t>Технический регламент на масложировую продукцию (Федеральный закон от 24.06.2008 № 90-ФЗ), ГОСТ Р 52465-2005,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</si>
  <si>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Масло подсолнечное рафинированное дезодорированное, в/с</t>
  </si>
  <si>
    <t>Средние цены по ГК</t>
  </si>
  <si>
    <t>Средние цены производителей</t>
  </si>
  <si>
    <t>Код ОКДП</t>
  </si>
  <si>
    <t>Наименование</t>
  </si>
  <si>
    <t>фасовка</t>
  </si>
  <si>
    <t>Ед.изм.</t>
  </si>
  <si>
    <t>Грудки кур замороженные</t>
  </si>
  <si>
    <t>ГОСТ Р 52702-2006, СанПиН 2.3.2.1078-01</t>
  </si>
  <si>
    <t>Кура потрошеная 1 с, замороженная</t>
  </si>
  <si>
    <t>Грудки кур охлажденные</t>
  </si>
  <si>
    <t>Мясо цыплят- бройлеров (тушки) охлажденные 1 с</t>
  </si>
  <si>
    <t>Окорок куриный отечественный, охлажденный</t>
  </si>
  <si>
    <t>ИТОГО Устанавливаемая цена</t>
  </si>
  <si>
    <t>Примечание</t>
  </si>
  <si>
    <t>Молоко питьевое пастеризованное 2,5% жир. срок хранения 5-10 суток</t>
  </si>
  <si>
    <t>1520151</t>
  </si>
  <si>
    <t>Сливки питьевые пастеризованные 10% жирности</t>
  </si>
  <si>
    <t>До 0,5 кг в различного вида упаковке производителя</t>
  </si>
  <si>
    <t>1520501</t>
  </si>
  <si>
    <t>Технический регламент на молоко и молочную продукцию (Федеральный закон от 12.06.2008 № 88-ФЗ), ГОСТ Р 52253-2004,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</si>
  <si>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Масло коровье 72,5% жир.</t>
  </si>
  <si>
    <t>1520124</t>
  </si>
  <si>
    <t>Ряженка 4,0% жирности</t>
  </si>
  <si>
    <t>Технический регламент на молоко и молочную продукцию (Федеральный закон от 12.06.2008 № 88-ФЗ), ГОСТ Р 52094-2003,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</t>
  </si>
  <si>
    <t>Кефир 1,0% жирности</t>
  </si>
  <si>
    <t>нормативный документ</t>
  </si>
  <si>
    <t>особые условия</t>
  </si>
  <si>
    <t>Средние цены по ГК С учетом индекса потребительских цен</t>
  </si>
  <si>
    <t>индекс потребительских цен</t>
  </si>
  <si>
    <r>
      <rPr>
        <b/>
        <sz val="8"/>
        <color theme="1"/>
        <rFont val="Arial"/>
        <family val="2"/>
        <charset val="204"/>
      </rPr>
      <t>ГК и Договоры:</t>
    </r>
    <r>
      <rPr>
        <sz val="8"/>
        <color theme="1"/>
        <rFont val="Arial"/>
        <family val="2"/>
        <charset val="204"/>
      </rPr>
      <t xml:space="preserve"> 2013.5351 от 31.01.2013; 0136200003612005208' от 11.01.2013; 4718-к от 24.12.2012; '0136200003612004539' от 13.12.2012; 0136200003612004869-0205806-01 от 09.01.2013; 0136200003612004514-0236295-01 от 18.12.2012; '0136200003612004837' от 28.12.2012; 0136200003612004911-0240355-01 от 29.12.2012; 0136200003612004961-0236368-01 о 28.12.2012; 1 от 28.12.2012; 171 от 09.01.2013; 0136200003612005071-0190203-01 от 09.01.2013; '0136200003612005413' от 02.02.2013    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>Коммерческие предложения</t>
    </r>
    <r>
      <rPr>
        <sz val="8"/>
        <color theme="1"/>
        <rFont val="Arial"/>
        <family val="2"/>
        <charset val="204"/>
      </rPr>
      <t xml:space="preserve">: ЗАО "Хлеб"; ОАО "Волжский перкарь"                                            </t>
    </r>
    <r>
      <rPr>
        <b/>
        <sz val="8"/>
        <color theme="1"/>
        <rFont val="Arial"/>
        <family val="2"/>
        <charset val="204"/>
      </rPr>
      <t xml:space="preserve">Методика расчета: </t>
    </r>
    <r>
      <rPr>
        <sz val="8"/>
        <color theme="1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</si>
  <si>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:0136200003612004869-0205806-01 от 09.01.2013; '0136200003612004837' от 28.12.2012; 0136200003612004514-0236295-01 от 18.12.2012; 4718-к от 24.12.2012; 171 от 09.01.2013; '0136200003612005208' от 11.01.2013; '0136200003612005413' от 02.02.2013; 0136200003612005071-0190203-01 от 09.01.2013; '0136200003612004539' от13.12.2012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</t>
    </r>
    <r>
      <rPr>
        <sz val="8"/>
        <color rgb="FF000000"/>
        <rFont val="Arial"/>
        <family val="2"/>
        <charset val="204"/>
      </rPr>
      <t>: ЗАО "Хлеб"; ОАО "Волжский перкарь"</t>
    </r>
    <r>
      <rPr>
        <b/>
        <sz val="8"/>
        <color rgb="FF000000"/>
        <rFont val="Arial"/>
        <family val="2"/>
        <charset val="204"/>
      </rPr>
      <t xml:space="preserve">                                                                                     Методика расчета: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</si>
  <si>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50 от 24.12.2012; 0136200003612004935-1 от 21.12.2012; 0136200003612005273-0199592-01 от 25.01.2013; 50-12 от 14.12.2012; 56 от 07.12.2012; 4 от 29.01.2013;'0136200003612005163 от 09.01.2013; 4 от 09.01.2013                  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 </t>
    </r>
    <r>
      <rPr>
        <sz val="8"/>
        <color rgb="FF000000"/>
        <rFont val="Arial"/>
        <family val="2"/>
        <charset val="204"/>
      </rPr>
      <t>средняя цена по ГК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</si>
  <si>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:0136200003612005072-0190203-01 от 14.01.2013; 11 от 09.01.2013; 0136200003612004947-0205633-01 от 09.01.2013 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средняя цена по ГК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</si>
  <si>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51 от 26.12.2012; 0136200003612005072-0190203-01 от 14.01.2013; 11 от 09.01.2013; 0136200003612004947-0205633-01 от 09.01.2013</t>
    </r>
    <r>
      <rPr>
        <b/>
        <sz val="8"/>
        <color rgb="FF000000"/>
        <rFont val="Arial"/>
        <family val="2"/>
        <charset val="204"/>
      </rPr>
      <t xml:space="preserve">                                                                           Методика расчета: </t>
    </r>
    <r>
      <rPr>
        <sz val="8"/>
        <color rgb="FF000000"/>
        <rFont val="Arial"/>
        <family val="2"/>
        <charset val="204"/>
      </rPr>
      <t xml:space="preserve"> средняя цена по ГК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</si>
  <si>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:11 от 09.01.2013; 0136200003612004947-0205633-01 от 09.01.2013; '0136200003612005163' от 09.01.2013; 51 от 26.12.2012; 0136200003612005072-0190203-01 от 14.01.2013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</t>
    </r>
    <r>
      <rPr>
        <sz val="8"/>
        <color rgb="FF000000"/>
        <rFont val="Arial"/>
        <family val="2"/>
        <charset val="204"/>
      </rPr>
      <t xml:space="preserve"> средняя цена по ГК</t>
    </r>
  </si>
  <si>
    <r>
      <rPr>
        <b/>
        <sz val="8"/>
        <color theme="1"/>
        <rFont val="Arial"/>
        <family val="2"/>
        <charset val="204"/>
      </rPr>
      <t>ГК и Договоры</t>
    </r>
    <r>
      <rPr>
        <sz val="8"/>
        <color theme="1"/>
        <rFont val="Arial"/>
        <family val="2"/>
        <charset val="204"/>
      </rPr>
      <t>:0136200003612004870-0205806-02 от 14.01.2013; 0136200003612004956-0191138-01 от 09.01.2013; 0136200003612005075-0190203-01 от14.01.2013; 1 от 10.01.2013;</t>
    </r>
    <r>
      <rPr>
        <b/>
        <sz val="8"/>
        <color theme="1"/>
        <rFont val="Arial"/>
        <family val="2"/>
        <charset val="204"/>
      </rPr>
      <t xml:space="preserve">                                                              Коммерческие предложения: </t>
    </r>
    <r>
      <rPr>
        <sz val="8"/>
        <color theme="1"/>
        <rFont val="Arial"/>
        <family val="2"/>
        <charset val="204"/>
      </rPr>
      <t xml:space="preserve">С/х потребительский перерабатывающмй кооператив "Бончаровский", ОАО Бологовский молочный завод",  ООО "Торговый Дом "Северо-запад", ООО "Молоко"    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 xml:space="preserve">Методика расчета: </t>
    </r>
    <r>
      <rPr>
        <sz val="8"/>
        <color theme="1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</si>
  <si>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Коммерческие предложения:</t>
    </r>
    <r>
      <rPr>
        <sz val="8"/>
        <color rgb="FF000000"/>
        <rFont val="Arial"/>
        <family val="2"/>
        <charset val="204"/>
      </rPr>
      <t xml:space="preserve">   ОАО "Бологовский молочный завод",  ООО "Торговый Дом "Северо-запад", ООО "Молоко"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средняя цена производителей</t>
    </r>
  </si>
  <si>
    <r>
      <rPr>
        <b/>
        <sz val="8"/>
        <color rgb="FF000000"/>
        <rFont val="Arial"/>
        <family val="2"/>
        <charset val="204"/>
      </rPr>
      <t xml:space="preserve">Коммерческие предложения: </t>
    </r>
    <r>
      <rPr>
        <sz val="8"/>
        <color rgb="FF000000"/>
        <rFont val="Arial"/>
        <family val="2"/>
        <charset val="204"/>
      </rPr>
      <t xml:space="preserve">  ОАО "Бологовский молочный завод",  ООО "Торговый Дом "Северо-запад", ООО "Молоко"   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средняя цена производителей</t>
    </r>
  </si>
  <si>
    <r>
      <rPr>
        <b/>
        <sz val="8"/>
        <color theme="1"/>
        <rFont val="Arial"/>
        <family val="2"/>
        <charset val="204"/>
      </rPr>
      <t xml:space="preserve">Коммерческие предложения: </t>
    </r>
    <r>
      <rPr>
        <sz val="8"/>
        <color theme="1"/>
        <rFont val="Arial"/>
        <family val="2"/>
        <charset val="204"/>
      </rPr>
      <t xml:space="preserve">С/х потребительский перерабатывающмй кооператив "Бончаровский", ОАО Бологовский молочный завод",  ООО "Торговый Дом "Северо-запад", ООО "Молоко"          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>Методика расчета:</t>
    </r>
    <r>
      <rPr>
        <sz val="8"/>
        <color theme="1"/>
        <rFont val="Arial"/>
        <family val="2"/>
        <charset val="204"/>
      </rPr>
      <t xml:space="preserve">  средняя цена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</si>
  <si>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0136200003612005091-0212619-01 от 17.01.2013; 0136200003612004870-0205806-02 от 14.01.2013; 0136200003612004956-0191138-01 от 09.01.2013; 0136200003612005075-0190203-01 от 14.01.2013; 0136200003612004952-0236368-01 от 09.01.2013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предложения:</t>
    </r>
    <r>
      <rPr>
        <sz val="8"/>
        <color rgb="FF000000"/>
        <rFont val="Arial"/>
        <family val="2"/>
        <charset val="204"/>
      </rPr>
      <t xml:space="preserve">С/х потребительский перерабатывающмй кооператив "Бончаровский", ОАО Бологовский молочный завод",  ООО "Торговый Дом "Северо-запад", ООО "Молоко"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среднеарифметическое между ценами по ГК и предложениеями производителей </t>
    </r>
  </si>
  <si>
    <r>
      <rPr>
        <b/>
        <sz val="8"/>
        <color theme="1"/>
        <rFont val="Arial"/>
        <family val="2"/>
        <charset val="204"/>
      </rPr>
      <t xml:space="preserve">Коммерческие предложения: </t>
    </r>
    <r>
      <rPr>
        <sz val="8"/>
        <color theme="1"/>
        <rFont val="Arial"/>
        <family val="2"/>
        <charset val="204"/>
      </rPr>
      <t xml:space="preserve">С/х потребительский перерабатывающмй кооператив "Бончаровский",ООО "Торговый Дом "Северо-запад", ООО "Молоко"                                                                          </t>
    </r>
    <r>
      <rPr>
        <b/>
        <sz val="8"/>
        <color theme="1"/>
        <rFont val="Arial"/>
        <family val="2"/>
        <charset val="204"/>
      </rPr>
      <t xml:space="preserve">Методика расчета:  </t>
    </r>
    <r>
      <rPr>
        <sz val="8"/>
        <color theme="1"/>
        <rFont val="Arial"/>
        <family val="2"/>
        <charset val="204"/>
      </rPr>
      <t>средняя цена производителей</t>
    </r>
  </si>
  <si>
    <r>
      <rPr>
        <b/>
        <sz val="8"/>
        <color theme="1"/>
        <rFont val="Arial"/>
        <family val="2"/>
        <charset val="204"/>
      </rPr>
      <t xml:space="preserve">Коммерческие предложения: </t>
    </r>
    <r>
      <rPr>
        <sz val="8"/>
        <color theme="1"/>
        <rFont val="Arial"/>
        <family val="2"/>
        <charset val="204"/>
      </rPr>
      <t xml:space="preserve">С/х потребительский перерабатывающмй кооператив "Бончаровский",ООО "Торговый Дом "Северо-запад", ООО "Молоко"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>Методика расчета:</t>
    </r>
    <r>
      <rPr>
        <sz val="8"/>
        <color theme="1"/>
        <rFont val="Arial"/>
        <family val="2"/>
        <charset val="204"/>
      </rPr>
      <t xml:space="preserve">  средняя цена производителей</t>
    </r>
  </si>
  <si>
    <r>
      <rPr>
        <b/>
        <sz val="8"/>
        <color rgb="FF000000"/>
        <rFont val="Arial"/>
        <family val="2"/>
        <charset val="204"/>
      </rPr>
      <t xml:space="preserve">ГК и договоры: </t>
    </r>
    <r>
      <rPr>
        <sz val="8"/>
        <color rgb="FF000000"/>
        <rFont val="Arial"/>
        <family val="2"/>
        <charset val="204"/>
      </rPr>
      <t xml:space="preserve">1 от 14.12.2012; 0136200003612004644' от 25.12.2012; 4 от 
01.01.2013; 7 от 
09.01.2013; 2013.5350 от 
24.01.2013; 0136200003612005075-0190203-01 от 14.01.2013; 0136200003612005091-0212619-01 от 17.01.2013; 0136200003612004870-0205806-02 от 
14.01.2013; 0136200003612004956-0191138-01 от 
09.01.2013; 0136200003612005056' от 15.01.2013; 0136200003612004952-0236368-01 от 
09.01.2013     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средняя цена по ГК
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</si>
  <si>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7 от 09.01.2013; 0136200003612004644' от 25.12.2012; 0136200003612004916-0205633-01 от 09.01.2013; 2012.182609 от 29.12.2012; 0136200003612004952-0236368-01 от 09.01.2013; 136200003612004870-0205806-02 от 14.01.2013; 1 от 10.01.2013; 0136200003612005075-0190203-01 от 14.01.2013; '0136200003612005056' от 15.01.2013; 0136200003612004956-0191138-01 от 09.01.2013              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предложения:</t>
    </r>
    <r>
      <rPr>
        <sz val="8"/>
        <color rgb="FF000000"/>
        <rFont val="Arial"/>
        <family val="2"/>
        <charset val="204"/>
      </rPr>
      <t xml:space="preserve"> ОАО Бологовский молочный завод",  ООО "Торговый Дом "Северо-запад", ООО "Молоко"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</si>
  <si>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58  от 20.12.2012; 4846-к от 24.12.2012; 0136200003612005145 от 11.01.2013; 0136200003612005163 от 09.01.2013                                          </t>
    </r>
    <r>
      <rPr>
        <b/>
        <sz val="8"/>
        <color rgb="FF000000"/>
        <rFont val="Arial"/>
        <family val="2"/>
        <charset val="204"/>
      </rPr>
      <t xml:space="preserve"> Методика расчета:</t>
    </r>
    <r>
      <rPr>
        <sz val="8"/>
        <color rgb="FF000000"/>
        <rFont val="Arial"/>
        <family val="2"/>
        <charset val="204"/>
      </rPr>
      <t xml:space="preserve">  средняя цена по ГК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</si>
  <si>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 '0136200003612004483' от 12.12.2012; 4  от 21.01.2013; 48-12 от 06.12.2012; 3 от 29.01.2013; 3 от 29.01.2013; 60 от 28.12.2012; '0136200003612005145' от 11.01.2013; '0136200003612005163' от 09.01.2013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</t>
    </r>
    <r>
      <rPr>
        <sz val="8"/>
        <color rgb="FF000000"/>
        <rFont val="Arial"/>
        <family val="2"/>
        <charset val="204"/>
      </rPr>
      <t xml:space="preserve"> средняя цена по ГК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</si>
  <si>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56-12 от 24.12.2012; 11 от 09.01.2013; 51 от 26.12.2012; 0136200003612005072-0190203-01 от 14.01.2013; 0136200003612004947-0205633-01 от 09.01.2013          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</t>
    </r>
    <r>
      <rPr>
        <sz val="8"/>
        <color rgb="FF000000"/>
        <rFont val="Arial"/>
        <family val="2"/>
        <charset val="204"/>
      </rPr>
      <t xml:space="preserve"> средняя цена по ГК</t>
    </r>
  </si>
  <si>
    <r>
      <rPr>
        <b/>
        <sz val="8"/>
        <color rgb="FF000000"/>
        <rFont val="Arial"/>
        <family val="2"/>
        <charset val="204"/>
      </rPr>
      <t>Коммерческие предложения:</t>
    </r>
    <r>
      <rPr>
        <sz val="8"/>
        <color rgb="FF000000"/>
        <rFont val="Arial"/>
        <family val="2"/>
        <charset val="204"/>
      </rPr>
      <t xml:space="preserve"> С/х потребительский перерабатывающмй кооператив "Бончаровский", ОАО "Бологовский молочный завод",  ООО "Торговый Дом "Северо-запад"  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средняя цена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</si>
  <si>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7 от 09.01.2013; 0136200003612004916-0205633-01 от 09.01.2013; '0136200003612004644' от  25.12.2012; 0136200003612005091-0212619-01  от 17.01.2013; 0136200003612004870-0205806-02 от 14.01.2013; 0136200003612004956-0191138-01 от 09.01.2013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</t>
    </r>
    <r>
      <rPr>
        <sz val="8"/>
        <color rgb="FF000000"/>
        <rFont val="Arial"/>
        <family val="2"/>
        <charset val="204"/>
      </rPr>
      <t xml:space="preserve">: С/х потребительский перерабатывающмй кооператив "Бончаровский", ОАО Бологовский молочный завод",  ООО "Торговый Дом "Северо-запад", ООО "Молоко", ЗАО "Свободный труд"                     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</t>
    </r>
  </si>
  <si>
    <t>Справочно, потребительские цены Тверьстат на Февраль 2013</t>
  </si>
  <si>
    <t>Отклонение статистических данных от расетных</t>
  </si>
  <si>
    <r>
      <rPr>
        <b/>
        <sz val="8"/>
        <color theme="1"/>
        <rFont val="Arial"/>
        <family val="2"/>
        <charset val="204"/>
      </rPr>
      <t>Коммерческие предложения</t>
    </r>
    <r>
      <rPr>
        <sz val="8"/>
        <color theme="1"/>
        <rFont val="Arial"/>
        <family val="2"/>
        <charset val="204"/>
      </rPr>
      <t>: ОАО "Птицефабрика Верхневолжская", ООО "Дантон-Птицепром", ООО "Чайка-3"</t>
    </r>
    <r>
      <rPr>
        <b/>
        <sz val="8"/>
        <color theme="1"/>
        <rFont val="Arial"/>
        <family val="2"/>
        <charset val="204"/>
      </rPr>
      <t xml:space="preserve">                                                                                                               Методика расчета:</t>
    </r>
    <r>
      <rPr>
        <sz val="8"/>
        <color theme="1"/>
        <rFont val="Arial"/>
        <family val="2"/>
        <charset val="204"/>
      </rPr>
      <t xml:space="preserve">  средняя цена производителей, поставщиков</t>
    </r>
  </si>
  <si>
    <r>
      <rPr>
        <b/>
        <sz val="8"/>
        <color theme="1"/>
        <rFont val="Arial"/>
        <family val="2"/>
        <charset val="204"/>
      </rPr>
      <t>Коммерческие предложения</t>
    </r>
    <r>
      <rPr>
        <sz val="8"/>
        <color theme="1"/>
        <rFont val="Arial"/>
        <family val="2"/>
        <charset val="204"/>
      </rPr>
      <t xml:space="preserve">: ОАО "Птицефабрика Верхневолжская", ООО "Дантон-Птицепром",ООО "Чайка-3"          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>Методика расчета</t>
    </r>
    <r>
      <rPr>
        <sz val="8"/>
        <color theme="1"/>
        <rFont val="Arial"/>
        <family val="2"/>
        <charset val="204"/>
      </rPr>
      <t>:  средняя цена производителей, поставщиков</t>
    </r>
  </si>
  <si>
    <r>
      <t xml:space="preserve">Коммерческие предложения: </t>
    </r>
    <r>
      <rPr>
        <sz val="8"/>
        <color theme="1"/>
        <rFont val="Arial"/>
        <family val="2"/>
        <charset val="204"/>
      </rPr>
      <t xml:space="preserve">ОАО "Птицефабрика Верхневолжская", ООО "Дантон-Птицепром",ООО "Чайка-3"                                                                                          </t>
    </r>
    <r>
      <rPr>
        <b/>
        <sz val="8"/>
        <color theme="1"/>
        <rFont val="Arial"/>
        <family val="2"/>
        <charset val="204"/>
      </rPr>
      <t xml:space="preserve">Методика расчета: </t>
    </r>
    <r>
      <rPr>
        <sz val="8"/>
        <color theme="1"/>
        <rFont val="Arial"/>
        <family val="2"/>
        <charset val="204"/>
      </rPr>
      <t xml:space="preserve"> средняя цена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</si>
  <si>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0136200003612004950-0205633-01 от 09.01.2013; 0136200003612004835' от 15.01.2013; 0136200003612004957-0236368-01 от 09.01.2013; 0136200003612004981-0239948-01 от 07.01.2013; 0136200003612004921' от 30.12.2012; 0136200003612005087-0122462-01 от 09.01.2013; 8 от 09.01.2013                                          </t>
    </r>
    <r>
      <rPr>
        <b/>
        <sz val="8"/>
        <color rgb="FF000000"/>
        <rFont val="Arial"/>
        <family val="2"/>
        <charset val="204"/>
      </rPr>
      <t xml:space="preserve"> Коммерческие предложения</t>
    </r>
    <r>
      <rPr>
        <sz val="8"/>
        <color rgb="FF000000"/>
        <rFont val="Arial"/>
        <family val="2"/>
        <charset val="204"/>
      </rPr>
      <t xml:space="preserve">  ООО "Чайка-3"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</si>
  <si>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51-12 от 14.12.2012; 2013.5352 от 31.01.2013; '0136200003612005026' от 15.01.2013; 5 от 09.01.2013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sz val="8"/>
        <color rgb="FF000000"/>
        <rFont val="Arial"/>
        <family val="2"/>
        <charset val="204"/>
      </rPr>
      <t xml:space="preserve"> ООО "Чайка-3"   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      Методика расчета: </t>
    </r>
    <r>
      <rPr>
        <sz val="8"/>
        <color rgb="FF000000"/>
        <rFont val="Arial"/>
        <family val="2"/>
        <charset val="204"/>
      </rPr>
      <t xml:space="preserve"> 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</si>
  <si>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1 от 11.01.2013; 38 от 04.12.2012; 0136200003612004882-0240355- 01 от 09.01.2013; '0136200003612004914' от 
09.01.2013; '0136200003612004973'  от 26.12.2012; 0136200003612005079-0190203-01 от 14.01.2013; 0136200003612004873-0205806-02 от 09.01.2013; 0136200003612004959-0191138-01 от 09.01.2013; 0136200003612004951-0205633-01 от 09.01.2013; 10 от 09.01.2013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sz val="8"/>
        <color rgb="FF000000"/>
        <rFont val="Arial"/>
        <family val="2"/>
        <charset val="204"/>
      </rPr>
      <t xml:space="preserve">ООО "Чайка-3"        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      Методика расчета:  </t>
    </r>
    <r>
      <rPr>
        <sz val="8"/>
        <color rgb="FF000000"/>
        <rFont val="Arial"/>
        <family val="2"/>
        <charset val="204"/>
      </rPr>
      <t xml:space="preserve">среднеарифметическое между ценами по ГК и предложениеями производителей
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</si>
  <si>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'0136200003612004914' от 09.01.2013; '0136200003612005207' от 12.01.2013; 0136200003612004882-0240355-01 от 09.01.2013; '0136200003612004914' от 09.01.2013; 173 от 09.01.2013; 38 от 04.12.2012; 0136200003612005079-0190203-01 от 14.01.2013; 0136200003612004959-0191138-01 от 09.01.2013; 0136200003612004873-0205806-02 от 09.01.2013; 0136200003612004951-0205633-01 от 09.01.2013; 10 от 09.01.2013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 Коммерческие предложения </t>
    </r>
    <r>
      <rPr>
        <sz val="8"/>
        <color rgb="FF000000"/>
        <rFont val="Arial"/>
        <family val="2"/>
        <charset val="204"/>
      </rPr>
      <t xml:space="preserve"> ООО "Чайка-3"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</si>
  <si>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2012.177310 от 25.12.2012; 1 от 21.01.2013; 173 от 09.01.2013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 </t>
    </r>
    <r>
      <rPr>
        <sz val="8"/>
        <color rgb="FF000000"/>
        <rFont val="Arial"/>
        <family val="2"/>
        <charset val="204"/>
      </rPr>
      <t xml:space="preserve">ООО "Чайка-3"         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</si>
  <si>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>0136200003612004878-0205806-02 от 14.01.2013; 0136200003612004948-0205633-01 от 09.01.2013; 5 от 09.01.2013</t>
    </r>
    <r>
      <rPr>
        <b/>
        <sz val="8"/>
        <color rgb="FF000000"/>
        <rFont val="Arial"/>
        <family val="2"/>
        <charset val="204"/>
      </rPr>
      <t xml:space="preserve">                                 Коммерческие предложения </t>
    </r>
    <r>
      <rPr>
        <sz val="8"/>
        <color rgb="FF000000"/>
        <rFont val="Arial"/>
        <family val="2"/>
        <charset val="204"/>
      </rPr>
      <t xml:space="preserve">ООО "Торговый Дом "СевероЗапад", ООО "Чайка-3"  </t>
    </r>
    <r>
      <rPr>
        <b/>
        <sz val="8"/>
        <color rgb="FF000000"/>
        <rFont val="Arial"/>
        <family val="2"/>
        <charset val="204"/>
      </rPr>
      <t xml:space="preserve">                                                                      Методика расчета:</t>
    </r>
    <r>
      <rPr>
        <sz val="8"/>
        <color rgb="FF000000"/>
        <rFont val="Arial"/>
        <family val="2"/>
        <charset val="204"/>
      </rPr>
      <t xml:space="preserve">  среднеарифметическое между ценами по ГК и предложениеями производителей</t>
    </r>
  </si>
  <si>
    <r>
      <t>ГК и Договоры</t>
    </r>
    <r>
      <rPr>
        <sz val="8"/>
        <color rgb="FF000000"/>
        <rFont val="Arial"/>
        <family val="2"/>
        <charset val="204"/>
      </rPr>
      <t>2013.5352 т 31.01.2013; '0136200003612005026' от 15.01.2013; 0136200003612004878-0205806-02 от 14.01.2013; 0136200003612004948-0205633-01 от 09.01.2013; 5 от 09.01.2013; 0136200003612005163' от 09.01.2013</t>
    </r>
    <r>
      <rPr>
        <b/>
        <sz val="8"/>
        <color rgb="FF000000"/>
        <rFont val="Arial"/>
        <family val="2"/>
        <charset val="204"/>
      </rPr>
      <t xml:space="preserve">                                                                           Коммерческие предложения </t>
    </r>
    <r>
      <rPr>
        <sz val="8"/>
        <color rgb="FF000000"/>
        <rFont val="Arial"/>
        <family val="2"/>
        <charset val="204"/>
      </rPr>
      <t xml:space="preserve">ООО "Торговый Дом "СевероЗапад", ООО "Чайка-3"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</si>
  <si>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 0136200003612004768-0212403-01 от 26.12.2012; 1 от 18.01.2013; '0136200003612004399' от 10.12.2012; 53 от 26.12.2012; 2012.177302 от 24.12.2012; 169 от 09.01.2013; 0136200003612005085-0212619-01 от 17.01.2013; 2012.177302 от 24.12.2012; 0136200003612004898-0240355-02 от 16.01.2013; 0136200003612004913-0205633-01 от 09.01.2013; '0136200003612004858' от 26.12.2012; 0136200003612005073-0190203-01 от 14.01.2013; 9 от 09.01.2013; '0136200003612004686' от 29.12.2012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</t>
    </r>
    <r>
      <rPr>
        <sz val="8"/>
        <color rgb="FF000000"/>
        <rFont val="Arial"/>
        <family val="2"/>
        <charset val="204"/>
      </rPr>
      <t xml:space="preserve"> ООО "Чайка-3", Крестьянсое (фермерское) хозяйство Арсеньев О.А.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</si>
  <si>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 xml:space="preserve">ГК и Договоры: </t>
    </r>
    <r>
      <rPr>
        <sz val="8"/>
        <color rgb="FF000000"/>
        <rFont val="Arial"/>
        <family val="2"/>
        <charset val="204"/>
      </rPr>
      <t xml:space="preserve">2012.177303  от 24.12.2012; 0136200003612004949-0191138-01 от 09.01.2013; 2012.177303 от 24.12.2012; 1 от 18.01.2013; 0136200003612004930-1 от 21.12.2012; 3 от 21.01.2013; 169 от 09.01.2013; 0136200003612004881-0240355-01 от 11.01.2013; '0136200003612004399' от 10.12.2012; 3 от 09.01.2013; 0136200003612005094-0122472-01 от 15.01.20133     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</t>
    </r>
    <r>
      <rPr>
        <sz val="8"/>
        <color rgb="FF000000"/>
        <rFont val="Arial"/>
        <family val="2"/>
        <charset val="204"/>
      </rPr>
      <t xml:space="preserve"> ООО "Чайка-3", Крестьянсое (фермерское) хозяйство Арсеньев О.А.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</si>
  <si>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theme="1"/>
        <rFont val="Arial"/>
        <family val="2"/>
        <charset val="204"/>
      </rPr>
      <t>ГК и Договоры</t>
    </r>
    <r>
      <rPr>
        <sz val="8"/>
        <color theme="1"/>
        <rFont val="Arial"/>
        <family val="2"/>
        <charset val="204"/>
      </rPr>
      <t xml:space="preserve">:1 от 18.01.2013; 0136200003612004768-0212403-01 от 26.12.2012; 0136200003612005085-0212619-01 от 17.01.2013; 53 от 26.12.2012; 9 от 09.01.2013; 0136200003612004898-0240355-02 от 16.01.2013; 0136200003612004913-0205633-01 от 09.01.2013                                                             </t>
    </r>
    <r>
      <rPr>
        <b/>
        <sz val="8"/>
        <color theme="1"/>
        <rFont val="Arial"/>
        <family val="2"/>
        <charset val="204"/>
      </rPr>
      <t>Коммерческие предложения</t>
    </r>
    <r>
      <rPr>
        <sz val="8"/>
        <color theme="1"/>
        <rFont val="Arial"/>
        <family val="2"/>
        <charset val="204"/>
      </rPr>
      <t xml:space="preserve"> ООО "Чайка-3", Крестьянсое (фермерское) хозяйство Арсеньев О.А.                        </t>
    </r>
    <r>
      <rPr>
        <b/>
        <sz val="8"/>
        <color theme="1"/>
        <rFont val="Arial"/>
        <family val="2"/>
        <charset val="204"/>
      </rPr>
      <t xml:space="preserve">                                      Методика расчета: </t>
    </r>
    <r>
      <rPr>
        <sz val="8"/>
        <color theme="1"/>
        <rFont val="Arial"/>
        <family val="2"/>
        <charset val="204"/>
      </rPr>
      <t xml:space="preserve"> 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</si>
  <si>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 xml:space="preserve">ГК и Договоры: </t>
    </r>
    <r>
      <rPr>
        <sz val="8"/>
        <color rgb="FF000000"/>
        <rFont val="Arial"/>
        <family val="2"/>
        <charset val="204"/>
      </rPr>
      <t xml:space="preserve">1 от 18.01.2013; 0136200003612004768-0212403-01 от 26.12.2012; 2012.177302 от 24.12.2012;  53 от 26.12.2012; 0136200003612005073-0190203-01 от 14.01.2013; 0136200003612005085-0212619-01 от 17.01.2013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sz val="8"/>
        <color rgb="FF000000"/>
        <rFont val="Arial"/>
        <family val="2"/>
        <charset val="204"/>
      </rPr>
      <t xml:space="preserve">ООО "Чайка-3", Крестьянсое (фермерское) хозяйство Арсеньев О.А.  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</si>
  <si>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0136200003612004768-0212403-01 от 26.12.2012; 53 от 26.12.2012; 2012.177302 от 24.12.2012; 0136200003612005073-0190203-01 от 14.01.2013; 9 от 09.01.2013; 0136200003612004898-0240355-02 от 16.01.2013; 0136200003612004913-0205633-01 от 09.01.2013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sz val="8"/>
        <color rgb="FF000000"/>
        <rFont val="Arial"/>
        <family val="2"/>
        <charset val="204"/>
      </rPr>
      <t xml:space="preserve">ООО "Чайка-3", Крестьянсое (фермерское) хозяйство Арсеньев О.А.   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</si>
  <si>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:54-12 от 20.12.2012; 5 от 21.01.2013;  61 от 28.12.2012; 1 от 15.01.2013; 4903-к от 26.12.2012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 ООО "Чайка-3"  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</si>
  <si>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:'0136200003612004922' от 30.12.2012; 1от15.01.2013;5 от 21.01.2013;4903-к от 26.12.2012; 4 от 09.01.2013; 61 от 28.12.2012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 </t>
    </r>
    <r>
      <rPr>
        <sz val="8"/>
        <color rgb="FF000000"/>
        <rFont val="Arial"/>
        <family val="2"/>
        <charset val="204"/>
      </rPr>
      <t xml:space="preserve">ООО "Чайка-3" </t>
    </r>
    <r>
      <rPr>
        <b/>
        <sz val="8"/>
        <color rgb="FF000000"/>
        <rFont val="Arial"/>
        <family val="2"/>
        <charset val="204"/>
      </rPr>
      <t xml:space="preserve"> 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</si>
  <si>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 xml:space="preserve">: 49-1207 от 12.2012; '0136200003612004922 от 30.12.2012; 0136200003612005273-0199592-01 от 25.01.2013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>Коммерческие предложения</t>
    </r>
    <r>
      <rPr>
        <sz val="8"/>
        <color rgb="FF000000"/>
        <rFont val="Arial"/>
        <family val="2"/>
        <charset val="204"/>
      </rPr>
      <t xml:space="preserve">  ООО "Чайка-3" </t>
    </r>
    <r>
      <rPr>
        <b/>
        <sz val="8"/>
        <color rgb="FF000000"/>
        <rFont val="Arial"/>
        <family val="2"/>
        <charset val="204"/>
      </rPr>
      <t xml:space="preserve"> 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</si>
  <si>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>54-12 от 20.12.2012; 1 от 15.01.2013; 61 от 28.12.2012; 5 от 21.01.2013; 4903-к от 26.12.2012; 4 от 09.01.2013; '0136200003612004922 от 30.12.2012</t>
    </r>
    <r>
      <rPr>
        <b/>
        <sz val="8"/>
        <color rgb="FF000000"/>
        <rFont val="Arial"/>
        <family val="2"/>
        <charset val="204"/>
      </rPr>
      <t xml:space="preserve">                                                                     Коммерческие предложения </t>
    </r>
    <r>
      <rPr>
        <sz val="8"/>
        <color rgb="FF000000"/>
        <rFont val="Arial"/>
        <family val="2"/>
        <charset val="204"/>
      </rPr>
      <t xml:space="preserve"> ООО "Чайка-3"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</si>
  <si>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t>ГК и Договоры:</t>
    </r>
    <r>
      <rPr>
        <sz val="8"/>
        <color rgb="FF000000"/>
        <rFont val="Arial"/>
        <family val="2"/>
        <charset val="204"/>
      </rPr>
      <t xml:space="preserve">5 от21.01.2013; '0136200003612004922' от 30.12.2012; 4 от 09.01.2013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sz val="8"/>
        <color rgb="FF000000"/>
        <rFont val="Arial"/>
        <family val="2"/>
        <charset val="204"/>
      </rPr>
      <t xml:space="preserve"> ООО "Чайка-3"                                         </t>
    </r>
    <r>
      <rPr>
        <b/>
        <sz val="8"/>
        <color rgb="FF000000"/>
        <rFont val="Arial"/>
        <family val="2"/>
        <charset val="204"/>
      </rPr>
      <t xml:space="preserve">Методика расчета: </t>
    </r>
    <r>
      <rPr>
        <sz val="8"/>
        <color rgb="FF000000"/>
        <rFont val="Arial"/>
        <family val="2"/>
        <charset val="204"/>
      </rPr>
      <t xml:space="preserve"> 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</si>
  <si>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</t>
    </r>
    <r>
      <rPr>
        <sz val="8"/>
        <color rgb="FF000000"/>
        <rFont val="Arial"/>
        <family val="2"/>
        <charset val="204"/>
      </rPr>
      <t>:5 от 21.01.2013; 61 от 28.12.2012; 1 от 15.01.2013; 4903-к от 26.12.2012; '0136200003612004922' от 30.12.2012; 4 от 09.01.2013</t>
    </r>
    <r>
      <rPr>
        <b/>
        <sz val="8"/>
        <color rgb="FF000000"/>
        <rFont val="Arial"/>
        <family val="2"/>
        <charset val="204"/>
      </rPr>
      <t xml:space="preserve">                                                            Коммерческие предложения  ООО "Чайка-3"  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</si>
  <si>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1 от 15.01.2013; '0136200003612004922' от 30.12.2012; 54-12 от 20.12.2012; 5 от 21.01.2013; 61 от  28.12.2012; 4 от 09.01.2013; 4903-к от 26.12.2012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 </t>
    </r>
    <r>
      <rPr>
        <sz val="8"/>
        <color rgb="FF000000"/>
        <rFont val="Arial"/>
        <family val="2"/>
        <charset val="204"/>
      </rPr>
      <t xml:space="preserve">ООО "Чайка-3"    </t>
    </r>
    <r>
      <rPr>
        <b/>
        <sz val="8"/>
        <color rgb="FF000000"/>
        <rFont val="Arial"/>
        <family val="2"/>
        <charset val="204"/>
      </rPr>
      <t xml:space="preserve">                                     Методика расчета:  с</t>
    </r>
    <r>
      <rPr>
        <sz val="8"/>
        <color rgb="FF000000"/>
        <rFont val="Arial"/>
        <family val="2"/>
        <charset val="204"/>
      </rPr>
      <t>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</si>
  <si>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54-12 от 20.12.2012; 1 от 15.01.2013; 61 от 28.12.2012;  4903-к от 26.12.2012; 4 от 09.01.2013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 </t>
    </r>
    <r>
      <rPr>
        <sz val="8"/>
        <color rgb="FF000000"/>
        <rFont val="Arial"/>
        <family val="2"/>
        <charset val="204"/>
      </rPr>
      <t xml:space="preserve">ООО "Чайка-3"                                         </t>
    </r>
    <r>
      <rPr>
        <b/>
        <sz val="8"/>
        <color rgb="FF000000"/>
        <rFont val="Arial"/>
        <family val="2"/>
        <charset val="204"/>
      </rPr>
      <t>Методика расчета:</t>
    </r>
    <r>
      <rPr>
        <sz val="8"/>
        <color rgb="FF000000"/>
        <rFont val="Arial"/>
        <family val="2"/>
        <charset val="204"/>
      </rPr>
      <t xml:space="preserve">  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</si>
  <si>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 xml:space="preserve">ГК и Договоры: </t>
    </r>
    <r>
      <rPr>
        <sz val="8"/>
        <color rgb="FF000000"/>
        <rFont val="Arial"/>
        <family val="2"/>
        <charset val="204"/>
      </rPr>
      <t xml:space="preserve">54-12 от 20.12.2012; 61 от 28.12.2012; 1 от 15.01.2013; 5 от 21.01.2013; 4903-к от 26.12.2012; 4 от 09.01.2013                                 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b/>
        <i/>
        <sz val="8"/>
        <color rgb="FF000000"/>
        <rFont val="Arial"/>
        <family val="2"/>
        <charset val="204"/>
      </rPr>
      <t xml:space="preserve"> ООО "Чайка-3"  </t>
    </r>
    <r>
      <rPr>
        <b/>
        <sz val="8"/>
        <color rgb="FF000000"/>
        <rFont val="Arial"/>
        <family val="2"/>
        <charset val="204"/>
      </rPr>
      <t xml:space="preserve">  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</si>
  <si>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r>
      <rPr>
        <b/>
        <sz val="8"/>
        <color rgb="FF000000"/>
        <rFont val="Arial"/>
        <family val="2"/>
        <charset val="204"/>
      </rPr>
      <t>ГК и Договоры:</t>
    </r>
    <r>
      <rPr>
        <sz val="8"/>
        <color rgb="FF000000"/>
        <rFont val="Arial"/>
        <family val="2"/>
        <charset val="204"/>
      </rPr>
      <t xml:space="preserve"> 5 от 21.01.2013; 1 от 15.01.2013; 4903-к от 26.12.2012; 4 от 09.01.2013                                                      </t>
    </r>
    <r>
      <rPr>
        <b/>
        <sz val="8"/>
        <color rgb="FF000000"/>
        <rFont val="Arial"/>
        <family val="2"/>
        <charset val="204"/>
      </rPr>
      <t xml:space="preserve">Коммерческие предложения </t>
    </r>
    <r>
      <rPr>
        <sz val="8"/>
        <color rgb="FF000000"/>
        <rFont val="Arial"/>
        <family val="2"/>
        <charset val="204"/>
      </rPr>
      <t xml:space="preserve"> ООО "Чайка-3"    </t>
    </r>
    <r>
      <rPr>
        <b/>
        <sz val="8"/>
        <color rgb="FF000000"/>
        <rFont val="Arial"/>
        <family val="2"/>
        <charset val="204"/>
      </rPr>
      <t xml:space="preserve">                                     Методика расчета:  </t>
    </r>
    <r>
      <rPr>
        <sz val="8"/>
        <color rgb="FF000000"/>
        <rFont val="Arial"/>
        <family val="2"/>
        <charset val="204"/>
      </rPr>
      <t>среднеарифметическое между ценами по ГК и предложениеями производителей, поставщиков</t>
    </r>
  </si>
  <si>
    <t>"УТВЕРЖДАЮ"</t>
  </si>
  <si>
    <t>Председатель Межведомственной комиссии при Правительстве Тверской области по мониторингу цен при размещении государственного заказа                                                                  ________________________ И.В. Козин                                                       "____"  _________________ 2013</t>
  </si>
  <si>
    <t xml:space="preserve">Предложения по начальным (максимальным) ценам на продовольственные товары на второй квартал 2013 года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</si>
</sst>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3" fillId="0" borderId="0" xfId="0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" fontId="9" fillId="0" borderId="0" xfId="0" applyNumberFormat="1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5" zoomScaleNormal="85" workbookViewId="0">
      <selection activeCell="D6" sqref="D6"/>
    </sheetView>
  </sheetViews>
  <sheetFormatPr defaultRowHeight="18"/>
  <cols>
    <col min="1" max="1" width="12.5703125" style="18" customWidth="1"/>
    <col min="2" max="2" width="28" style="19" customWidth="1"/>
    <col min="3" max="3" width="15.5703125" style="11" customWidth="1"/>
    <col min="4" max="4" width="35.42578125" style="20" customWidth="1"/>
    <col min="5" max="5" width="14" style="5" customWidth="1"/>
    <col min="6" max="6" width="9.140625" style="11"/>
    <col min="7" max="7" width="16.28515625" style="1" customWidth="1"/>
    <col min="8" max="8" width="11.140625" style="1" customWidth="1"/>
    <col min="9" max="9" width="19.42578125" style="1" customWidth="1"/>
    <col min="10" max="10" width="17.28515625" style="1" customWidth="1"/>
    <col min="11" max="11" width="19.28515625" style="1" customWidth="1"/>
    <col min="12" max="12" width="19.28515625" style="21" hidden="1" customWidth="1"/>
    <col min="13" max="13" width="18.7109375" style="11" hidden="1" customWidth="1"/>
    <col min="14" max="14" width="36.85546875" style="20" customWidth="1"/>
    <col min="15" max="15" width="9.140625" style="10"/>
    <col min="16" max="16384" width="9.140625" style="11"/>
  </cols>
  <sheetData>
    <row r="1" spans="1:14">
      <c r="I1" s="36" t="s">
        <v>192</v>
      </c>
      <c r="J1" s="36"/>
      <c r="K1" s="36"/>
      <c r="L1" s="11"/>
      <c r="N1" s="11"/>
    </row>
    <row r="2" spans="1:14" ht="121.5" customHeight="1">
      <c r="I2" s="37" t="s">
        <v>193</v>
      </c>
      <c r="J2" s="37"/>
      <c r="K2" s="37"/>
      <c r="L2" s="11"/>
      <c r="N2" s="11"/>
    </row>
    <row r="4" spans="1:14" ht="20.25">
      <c r="A4" s="38" t="s">
        <v>194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8" spans="1:14" s="5" customFormat="1" ht="57" customHeight="1">
      <c r="A8" s="24" t="s">
        <v>118</v>
      </c>
      <c r="B8" s="25" t="s">
        <v>119</v>
      </c>
      <c r="C8" s="24" t="s">
        <v>120</v>
      </c>
      <c r="D8" s="28" t="s">
        <v>141</v>
      </c>
      <c r="E8" s="30" t="s">
        <v>142</v>
      </c>
      <c r="F8" s="24" t="s">
        <v>121</v>
      </c>
      <c r="G8" s="22" t="s">
        <v>116</v>
      </c>
      <c r="H8" s="26" t="s">
        <v>144</v>
      </c>
      <c r="I8" s="26" t="s">
        <v>143</v>
      </c>
      <c r="J8" s="22" t="s">
        <v>117</v>
      </c>
      <c r="K8" s="39" t="s">
        <v>128</v>
      </c>
      <c r="L8" s="32" t="s">
        <v>165</v>
      </c>
      <c r="M8" s="34" t="s">
        <v>166</v>
      </c>
      <c r="N8" s="23" t="s">
        <v>129</v>
      </c>
    </row>
    <row r="9" spans="1:14" s="5" customFormat="1" ht="24.75" customHeight="1">
      <c r="A9" s="24"/>
      <c r="B9" s="25"/>
      <c r="C9" s="24"/>
      <c r="D9" s="29"/>
      <c r="E9" s="31"/>
      <c r="F9" s="24"/>
      <c r="G9" s="22"/>
      <c r="H9" s="27"/>
      <c r="I9" s="27"/>
      <c r="J9" s="22"/>
      <c r="K9" s="39"/>
      <c r="L9" s="33"/>
      <c r="M9" s="35"/>
      <c r="N9" s="23"/>
    </row>
    <row r="10" spans="1:14" ht="195.75" customHeight="1">
      <c r="A10" s="3" t="s">
        <v>0</v>
      </c>
      <c r="B10" s="6" t="s">
        <v>1</v>
      </c>
      <c r="C10" s="7" t="s">
        <v>2</v>
      </c>
      <c r="D10" s="8" t="s">
        <v>3</v>
      </c>
      <c r="E10" s="3"/>
      <c r="F10" s="7" t="s">
        <v>4</v>
      </c>
      <c r="G10" s="2">
        <v>37.549999999999997</v>
      </c>
      <c r="H10" s="2">
        <v>104.72</v>
      </c>
      <c r="I10" s="2">
        <f>G10*H10/100</f>
        <v>39.322359999999996</v>
      </c>
      <c r="J10" s="2">
        <v>53.85</v>
      </c>
      <c r="K10" s="40">
        <f>(I10+J10)/2</f>
        <v>46.586179999999999</v>
      </c>
      <c r="L10" s="4">
        <v>54.07</v>
      </c>
      <c r="M10" s="9">
        <f>L10*100/K10</f>
        <v>116.06446375298425</v>
      </c>
      <c r="N10" s="8" t="s">
        <v>145</v>
      </c>
    </row>
    <row r="11" spans="1:14" ht="154.5" customHeight="1">
      <c r="A11" s="3" t="s">
        <v>8</v>
      </c>
      <c r="B11" s="6" t="s">
        <v>9</v>
      </c>
      <c r="C11" s="7" t="s">
        <v>2</v>
      </c>
      <c r="D11" s="8" t="s">
        <v>10</v>
      </c>
      <c r="E11" s="3"/>
      <c r="F11" s="7" t="s">
        <v>4</v>
      </c>
      <c r="G11" s="2">
        <v>25.52</v>
      </c>
      <c r="H11" s="2">
        <v>104.43</v>
      </c>
      <c r="I11" s="2">
        <f t="shared" ref="I11:I51" si="0">G11*H11/100</f>
        <v>26.650536000000002</v>
      </c>
      <c r="J11" s="2">
        <v>28.73</v>
      </c>
      <c r="K11" s="40">
        <f>(I11+J11)/2</f>
        <v>27.690268000000003</v>
      </c>
      <c r="L11" s="4">
        <v>31.78</v>
      </c>
      <c r="M11" s="9">
        <f t="shared" ref="M11:M39" si="1">L11*100/K11</f>
        <v>114.76956452714721</v>
      </c>
      <c r="N11" s="12" t="s">
        <v>146</v>
      </c>
    </row>
    <row r="12" spans="1:14" ht="101.25">
      <c r="A12" s="3" t="s">
        <v>11</v>
      </c>
      <c r="B12" s="6" t="s">
        <v>12</v>
      </c>
      <c r="C12" s="7" t="s">
        <v>14</v>
      </c>
      <c r="D12" s="8" t="s">
        <v>13</v>
      </c>
      <c r="E12" s="3"/>
      <c r="F12" s="7" t="s">
        <v>4</v>
      </c>
      <c r="G12" s="2">
        <v>21.88</v>
      </c>
      <c r="H12" s="2">
        <v>104.24</v>
      </c>
      <c r="I12" s="2">
        <f t="shared" si="0"/>
        <v>22.807711999999995</v>
      </c>
      <c r="J12" s="9">
        <v>30</v>
      </c>
      <c r="K12" s="40">
        <f t="shared" ref="K12:K21" si="2">(I12+J12)/2</f>
        <v>26.403855999999998</v>
      </c>
      <c r="L12" s="4">
        <v>25.61</v>
      </c>
      <c r="M12" s="9">
        <f t="shared" si="1"/>
        <v>96.993408841496489</v>
      </c>
      <c r="N12" s="12" t="s">
        <v>183</v>
      </c>
    </row>
    <row r="13" spans="1:14" ht="101.25">
      <c r="A13" s="3">
        <v>1544000</v>
      </c>
      <c r="B13" s="6" t="s">
        <v>15</v>
      </c>
      <c r="C13" s="7" t="s">
        <v>5</v>
      </c>
      <c r="D13" s="8" t="s">
        <v>16</v>
      </c>
      <c r="E13" s="3"/>
      <c r="F13" s="7" t="s">
        <v>4</v>
      </c>
      <c r="G13" s="2">
        <v>25.7</v>
      </c>
      <c r="H13" s="2">
        <v>102.58</v>
      </c>
      <c r="I13" s="2">
        <f t="shared" si="0"/>
        <v>26.363060000000001</v>
      </c>
      <c r="J13" s="9">
        <v>25.7</v>
      </c>
      <c r="K13" s="40">
        <f t="shared" si="2"/>
        <v>26.03153</v>
      </c>
      <c r="L13" s="4">
        <v>49.59</v>
      </c>
      <c r="M13" s="9">
        <f t="shared" si="1"/>
        <v>190.49975164732922</v>
      </c>
      <c r="N13" s="12" t="s">
        <v>184</v>
      </c>
    </row>
    <row r="14" spans="1:14" ht="101.25">
      <c r="A14" s="3" t="s">
        <v>17</v>
      </c>
      <c r="B14" s="6" t="s">
        <v>18</v>
      </c>
      <c r="C14" s="7" t="s">
        <v>5</v>
      </c>
      <c r="D14" s="8" t="s">
        <v>19</v>
      </c>
      <c r="E14" s="3"/>
      <c r="F14" s="7" t="s">
        <v>4</v>
      </c>
      <c r="G14" s="2">
        <v>28.8</v>
      </c>
      <c r="H14" s="2">
        <v>96.41</v>
      </c>
      <c r="I14" s="2">
        <f t="shared" si="0"/>
        <v>27.766080000000002</v>
      </c>
      <c r="J14" s="9">
        <v>30</v>
      </c>
      <c r="K14" s="40">
        <f t="shared" si="2"/>
        <v>28.883040000000001</v>
      </c>
      <c r="L14" s="4">
        <v>33.14</v>
      </c>
      <c r="M14" s="9">
        <f t="shared" si="1"/>
        <v>114.73861477185227</v>
      </c>
      <c r="N14" s="12" t="s">
        <v>185</v>
      </c>
    </row>
    <row r="15" spans="1:14" ht="88.5" customHeight="1">
      <c r="A15" s="3" t="s">
        <v>20</v>
      </c>
      <c r="B15" s="6" t="s">
        <v>21</v>
      </c>
      <c r="C15" s="7" t="s">
        <v>5</v>
      </c>
      <c r="D15" s="8" t="s">
        <v>22</v>
      </c>
      <c r="E15" s="3"/>
      <c r="F15" s="7" t="s">
        <v>4</v>
      </c>
      <c r="G15" s="2">
        <v>19.63</v>
      </c>
      <c r="H15" s="2">
        <v>104.89</v>
      </c>
      <c r="I15" s="2">
        <f t="shared" si="0"/>
        <v>20.589906999999997</v>
      </c>
      <c r="J15" s="9">
        <v>23</v>
      </c>
      <c r="K15" s="40">
        <f t="shared" si="2"/>
        <v>21.794953499999998</v>
      </c>
      <c r="L15" s="4"/>
      <c r="M15" s="9">
        <f t="shared" si="1"/>
        <v>0</v>
      </c>
      <c r="N15" s="13" t="s">
        <v>186</v>
      </c>
    </row>
    <row r="16" spans="1:14" ht="99.75" customHeight="1">
      <c r="A16" s="3" t="s">
        <v>23</v>
      </c>
      <c r="B16" s="6" t="s">
        <v>24</v>
      </c>
      <c r="C16" s="7" t="s">
        <v>5</v>
      </c>
      <c r="D16" s="8" t="s">
        <v>25</v>
      </c>
      <c r="E16" s="3"/>
      <c r="F16" s="7" t="s">
        <v>4</v>
      </c>
      <c r="G16" s="2">
        <v>18.46</v>
      </c>
      <c r="H16" s="2">
        <v>102.29</v>
      </c>
      <c r="I16" s="2">
        <f t="shared" si="0"/>
        <v>18.882734000000003</v>
      </c>
      <c r="J16" s="9">
        <v>24</v>
      </c>
      <c r="K16" s="40">
        <f t="shared" si="2"/>
        <v>21.441367</v>
      </c>
      <c r="L16" s="4"/>
      <c r="M16" s="9">
        <f t="shared" si="1"/>
        <v>0</v>
      </c>
      <c r="N16" s="12" t="s">
        <v>187</v>
      </c>
    </row>
    <row r="17" spans="1:14" ht="85.5" customHeight="1">
      <c r="A17" s="3" t="s">
        <v>26</v>
      </c>
      <c r="B17" s="6" t="s">
        <v>27</v>
      </c>
      <c r="C17" s="7" t="s">
        <v>5</v>
      </c>
      <c r="D17" s="8" t="s">
        <v>25</v>
      </c>
      <c r="E17" s="3"/>
      <c r="F17" s="7" t="s">
        <v>4</v>
      </c>
      <c r="G17" s="2">
        <v>16.190000000000001</v>
      </c>
      <c r="H17" s="2">
        <v>102.29</v>
      </c>
      <c r="I17" s="2">
        <f t="shared" si="0"/>
        <v>16.560751000000003</v>
      </c>
      <c r="J17" s="9">
        <v>24</v>
      </c>
      <c r="K17" s="40">
        <f t="shared" si="2"/>
        <v>20.280375500000002</v>
      </c>
      <c r="L17" s="4"/>
      <c r="M17" s="9">
        <f t="shared" si="1"/>
        <v>0</v>
      </c>
      <c r="N17" s="12" t="s">
        <v>182</v>
      </c>
    </row>
    <row r="18" spans="1:14" ht="101.25">
      <c r="A18" s="3" t="s">
        <v>28</v>
      </c>
      <c r="B18" s="6" t="s">
        <v>29</v>
      </c>
      <c r="C18" s="7" t="s">
        <v>5</v>
      </c>
      <c r="D18" s="8" t="s">
        <v>30</v>
      </c>
      <c r="E18" s="3"/>
      <c r="F18" s="7" t="s">
        <v>4</v>
      </c>
      <c r="G18" s="2">
        <v>22.91</v>
      </c>
      <c r="H18" s="2">
        <v>109.43</v>
      </c>
      <c r="I18" s="2">
        <f t="shared" si="0"/>
        <v>25.070413000000002</v>
      </c>
      <c r="J18" s="9">
        <v>28</v>
      </c>
      <c r="K18" s="40">
        <f t="shared" si="2"/>
        <v>26.535206500000001</v>
      </c>
      <c r="L18" s="4">
        <v>32.49</v>
      </c>
      <c r="M18" s="9">
        <f t="shared" si="1"/>
        <v>122.44110480165286</v>
      </c>
      <c r="N18" s="12" t="s">
        <v>188</v>
      </c>
    </row>
    <row r="19" spans="1:14" ht="90">
      <c r="A19" s="3" t="s">
        <v>32</v>
      </c>
      <c r="B19" s="6" t="s">
        <v>33</v>
      </c>
      <c r="C19" s="7" t="s">
        <v>6</v>
      </c>
      <c r="D19" s="8" t="s">
        <v>34</v>
      </c>
      <c r="E19" s="3"/>
      <c r="F19" s="7" t="s">
        <v>4</v>
      </c>
      <c r="G19" s="2">
        <v>17.38</v>
      </c>
      <c r="H19" s="2">
        <v>104.89</v>
      </c>
      <c r="I19" s="2">
        <f t="shared" si="0"/>
        <v>18.229882</v>
      </c>
      <c r="J19" s="9">
        <v>21</v>
      </c>
      <c r="K19" s="40">
        <f t="shared" si="2"/>
        <v>19.614941000000002</v>
      </c>
      <c r="L19" s="4">
        <v>23.01</v>
      </c>
      <c r="M19" s="9">
        <f t="shared" si="1"/>
        <v>117.30853536597432</v>
      </c>
      <c r="N19" s="12" t="s">
        <v>189</v>
      </c>
    </row>
    <row r="20" spans="1:14" ht="90">
      <c r="A20" s="3" t="s">
        <v>35</v>
      </c>
      <c r="B20" s="6" t="s">
        <v>37</v>
      </c>
      <c r="C20" s="7" t="s">
        <v>6</v>
      </c>
      <c r="D20" s="8" t="s">
        <v>36</v>
      </c>
      <c r="E20" s="3"/>
      <c r="F20" s="7" t="s">
        <v>4</v>
      </c>
      <c r="G20" s="2">
        <v>27.15</v>
      </c>
      <c r="H20" s="2">
        <v>107.3</v>
      </c>
      <c r="I20" s="2">
        <f t="shared" si="0"/>
        <v>29.131949999999996</v>
      </c>
      <c r="J20" s="9">
        <v>36</v>
      </c>
      <c r="K20" s="40">
        <f t="shared" si="2"/>
        <v>32.565974999999995</v>
      </c>
      <c r="L20" s="4">
        <v>34.549999999999997</v>
      </c>
      <c r="M20" s="9">
        <f t="shared" si="1"/>
        <v>106.09232488816933</v>
      </c>
      <c r="N20" s="12" t="s">
        <v>190</v>
      </c>
    </row>
    <row r="21" spans="1:14" ht="90">
      <c r="A21" s="3" t="s">
        <v>38</v>
      </c>
      <c r="B21" s="6" t="s">
        <v>40</v>
      </c>
      <c r="C21" s="7" t="s">
        <v>6</v>
      </c>
      <c r="D21" s="8" t="s">
        <v>39</v>
      </c>
      <c r="E21" s="3"/>
      <c r="F21" s="7" t="s">
        <v>4</v>
      </c>
      <c r="G21" s="2">
        <v>26.45</v>
      </c>
      <c r="H21" s="2">
        <v>102.31</v>
      </c>
      <c r="I21" s="2">
        <f t="shared" si="0"/>
        <v>27.060994999999998</v>
      </c>
      <c r="J21" s="9">
        <v>35</v>
      </c>
      <c r="K21" s="40">
        <f t="shared" si="2"/>
        <v>31.030497499999999</v>
      </c>
      <c r="L21" s="4">
        <v>67.38</v>
      </c>
      <c r="M21" s="9">
        <f t="shared" si="1"/>
        <v>217.14121728148251</v>
      </c>
      <c r="N21" s="12" t="s">
        <v>191</v>
      </c>
    </row>
    <row r="22" spans="1:14" ht="90">
      <c r="A22" s="3">
        <v>1542121</v>
      </c>
      <c r="B22" s="6" t="s">
        <v>41</v>
      </c>
      <c r="C22" s="7" t="s">
        <v>5</v>
      </c>
      <c r="D22" s="8" t="s">
        <v>42</v>
      </c>
      <c r="E22" s="3"/>
      <c r="F22" s="7" t="s">
        <v>4</v>
      </c>
      <c r="G22" s="2">
        <v>29.75</v>
      </c>
      <c r="H22" s="2">
        <v>101.55</v>
      </c>
      <c r="I22" s="2">
        <f t="shared" si="0"/>
        <v>30.211124999999996</v>
      </c>
      <c r="J22" s="2"/>
      <c r="K22" s="40">
        <f t="shared" ref="K22" si="3">I22</f>
        <v>30.211124999999996</v>
      </c>
      <c r="L22" s="4">
        <v>30</v>
      </c>
      <c r="M22" s="9">
        <f t="shared" si="1"/>
        <v>99.301168029988972</v>
      </c>
      <c r="N22" s="12" t="s">
        <v>147</v>
      </c>
    </row>
    <row r="23" spans="1:14" ht="198.75" customHeight="1">
      <c r="A23" s="3" t="s">
        <v>43</v>
      </c>
      <c r="B23" s="6" t="s">
        <v>44</v>
      </c>
      <c r="C23" s="7" t="s">
        <v>5</v>
      </c>
      <c r="D23" s="8" t="s">
        <v>45</v>
      </c>
      <c r="E23" s="3"/>
      <c r="F23" s="7" t="s">
        <v>4</v>
      </c>
      <c r="G23" s="2">
        <v>15.98</v>
      </c>
      <c r="H23" s="2">
        <v>127.53</v>
      </c>
      <c r="I23" s="2">
        <f t="shared" si="0"/>
        <v>20.379294000000002</v>
      </c>
      <c r="J23" s="2">
        <v>30</v>
      </c>
      <c r="K23" s="40">
        <f>(I23+J23)/2</f>
        <v>25.189647000000001</v>
      </c>
      <c r="L23" s="4">
        <v>13.95</v>
      </c>
      <c r="M23" s="9">
        <f t="shared" si="1"/>
        <v>55.379894763908361</v>
      </c>
      <c r="N23" s="14" t="s">
        <v>177</v>
      </c>
    </row>
    <row r="24" spans="1:14" ht="180">
      <c r="A24" s="3" t="s">
        <v>46</v>
      </c>
      <c r="B24" s="6" t="s">
        <v>47</v>
      </c>
      <c r="C24" s="7" t="s">
        <v>5</v>
      </c>
      <c r="D24" s="8" t="s">
        <v>48</v>
      </c>
      <c r="E24" s="3"/>
      <c r="F24" s="7" t="s">
        <v>4</v>
      </c>
      <c r="G24" s="2">
        <v>10.54</v>
      </c>
      <c r="H24" s="2">
        <v>124.13</v>
      </c>
      <c r="I24" s="2">
        <f t="shared" si="0"/>
        <v>13.083301999999998</v>
      </c>
      <c r="J24" s="2">
        <v>20</v>
      </c>
      <c r="K24" s="40">
        <f t="shared" ref="K24:K27" si="4">(I24+J24)/2</f>
        <v>16.541650999999998</v>
      </c>
      <c r="L24" s="4">
        <v>12.6</v>
      </c>
      <c r="M24" s="9">
        <f t="shared" si="1"/>
        <v>76.171356776902144</v>
      </c>
      <c r="N24" s="14" t="s">
        <v>178</v>
      </c>
    </row>
    <row r="25" spans="1:14" ht="146.25">
      <c r="A25" s="3" t="s">
        <v>49</v>
      </c>
      <c r="B25" s="6" t="s">
        <v>50</v>
      </c>
      <c r="C25" s="7" t="s">
        <v>5</v>
      </c>
      <c r="D25" s="8" t="s">
        <v>51</v>
      </c>
      <c r="E25" s="3"/>
      <c r="F25" s="7" t="s">
        <v>4</v>
      </c>
      <c r="G25" s="2">
        <v>14</v>
      </c>
      <c r="H25" s="2">
        <v>117.25</v>
      </c>
      <c r="I25" s="2">
        <f t="shared" si="0"/>
        <v>16.414999999999999</v>
      </c>
      <c r="J25" s="2">
        <v>21.5</v>
      </c>
      <c r="K25" s="40">
        <f t="shared" si="4"/>
        <v>18.9575</v>
      </c>
      <c r="L25" s="4">
        <v>14.3</v>
      </c>
      <c r="M25" s="9">
        <f t="shared" si="1"/>
        <v>75.431887115917192</v>
      </c>
      <c r="N25" s="15" t="s">
        <v>179</v>
      </c>
    </row>
    <row r="26" spans="1:14" ht="135.75" customHeight="1">
      <c r="A26" s="3" t="s">
        <v>52</v>
      </c>
      <c r="B26" s="6" t="s">
        <v>53</v>
      </c>
      <c r="C26" s="7" t="s">
        <v>5</v>
      </c>
      <c r="D26" s="8" t="s">
        <v>54</v>
      </c>
      <c r="E26" s="3"/>
      <c r="F26" s="7" t="s">
        <v>4</v>
      </c>
      <c r="G26" s="2">
        <v>15.39</v>
      </c>
      <c r="H26" s="2">
        <v>112.23</v>
      </c>
      <c r="I26" s="2">
        <f t="shared" si="0"/>
        <v>17.272197000000002</v>
      </c>
      <c r="J26" s="2">
        <v>25</v>
      </c>
      <c r="K26" s="40">
        <f t="shared" si="4"/>
        <v>21.136098500000003</v>
      </c>
      <c r="L26" s="4">
        <v>20.34</v>
      </c>
      <c r="M26" s="9">
        <f t="shared" si="1"/>
        <v>96.233465225382048</v>
      </c>
      <c r="N26" s="14" t="s">
        <v>180</v>
      </c>
    </row>
    <row r="27" spans="1:14" ht="157.5">
      <c r="A27" s="3" t="s">
        <v>55</v>
      </c>
      <c r="B27" s="6" t="s">
        <v>56</v>
      </c>
      <c r="C27" s="7" t="s">
        <v>5</v>
      </c>
      <c r="D27" s="8" t="s">
        <v>57</v>
      </c>
      <c r="E27" s="3"/>
      <c r="F27" s="7" t="s">
        <v>4</v>
      </c>
      <c r="G27" s="2">
        <v>16.48</v>
      </c>
      <c r="H27" s="2">
        <v>114.26</v>
      </c>
      <c r="I27" s="2">
        <f t="shared" si="0"/>
        <v>18.830048000000001</v>
      </c>
      <c r="J27" s="2">
        <v>22.5</v>
      </c>
      <c r="K27" s="40">
        <f t="shared" si="4"/>
        <v>20.665024000000003</v>
      </c>
      <c r="L27" s="4">
        <v>14.39</v>
      </c>
      <c r="M27" s="9">
        <f t="shared" si="1"/>
        <v>69.634567083009429</v>
      </c>
      <c r="N27" s="14" t="s">
        <v>181</v>
      </c>
    </row>
    <row r="28" spans="1:14" ht="78.75">
      <c r="A28" s="3" t="s">
        <v>58</v>
      </c>
      <c r="B28" s="6" t="s">
        <v>59</v>
      </c>
      <c r="C28" s="7" t="s">
        <v>5</v>
      </c>
      <c r="D28" s="8" t="s">
        <v>60</v>
      </c>
      <c r="E28" s="3"/>
      <c r="F28" s="7" t="s">
        <v>4</v>
      </c>
      <c r="G28" s="2">
        <v>58</v>
      </c>
      <c r="H28" s="2">
        <v>95.7</v>
      </c>
      <c r="I28" s="2">
        <f t="shared" si="0"/>
        <v>55.506</v>
      </c>
      <c r="J28" s="2"/>
      <c r="K28" s="40">
        <f t="shared" ref="K28:K31" si="5">I28</f>
        <v>55.506</v>
      </c>
      <c r="L28" s="4">
        <v>48</v>
      </c>
      <c r="M28" s="9">
        <f t="shared" si="1"/>
        <v>86.477137606745217</v>
      </c>
      <c r="N28" s="14" t="s">
        <v>162</v>
      </c>
    </row>
    <row r="29" spans="1:14" ht="78.75">
      <c r="A29" s="3" t="s">
        <v>61</v>
      </c>
      <c r="B29" s="6" t="s">
        <v>62</v>
      </c>
      <c r="C29" s="7" t="s">
        <v>5</v>
      </c>
      <c r="D29" s="8" t="s">
        <v>63</v>
      </c>
      <c r="E29" s="3"/>
      <c r="F29" s="7" t="s">
        <v>4</v>
      </c>
      <c r="G29" s="2">
        <v>85.07</v>
      </c>
      <c r="H29" s="2">
        <v>112.43</v>
      </c>
      <c r="I29" s="2">
        <f t="shared" si="0"/>
        <v>95.644200999999995</v>
      </c>
      <c r="J29" s="2"/>
      <c r="K29" s="40">
        <f t="shared" si="5"/>
        <v>95.644200999999995</v>
      </c>
      <c r="L29" s="4">
        <v>48.89</v>
      </c>
      <c r="M29" s="9">
        <f t="shared" si="1"/>
        <v>51.116533452979553</v>
      </c>
      <c r="N29" s="14" t="s">
        <v>148</v>
      </c>
    </row>
    <row r="30" spans="1:14" ht="78.75">
      <c r="A30" s="3" t="s">
        <v>64</v>
      </c>
      <c r="B30" s="6" t="s">
        <v>65</v>
      </c>
      <c r="C30" s="7" t="s">
        <v>5</v>
      </c>
      <c r="D30" s="8" t="s">
        <v>60</v>
      </c>
      <c r="E30" s="3"/>
      <c r="F30" s="7" t="s">
        <v>4</v>
      </c>
      <c r="G30" s="2">
        <v>81.25</v>
      </c>
      <c r="H30" s="2">
        <v>92.31</v>
      </c>
      <c r="I30" s="2">
        <f t="shared" si="0"/>
        <v>75.001874999999998</v>
      </c>
      <c r="J30" s="2"/>
      <c r="K30" s="40">
        <f t="shared" si="5"/>
        <v>75.001874999999998</v>
      </c>
      <c r="L30" s="4">
        <v>64.25</v>
      </c>
      <c r="M30" s="9">
        <f t="shared" si="1"/>
        <v>85.664525053540331</v>
      </c>
      <c r="N30" s="14" t="s">
        <v>149</v>
      </c>
    </row>
    <row r="31" spans="1:14" ht="78.75">
      <c r="A31" s="3" t="s">
        <v>66</v>
      </c>
      <c r="B31" s="6" t="s">
        <v>67</v>
      </c>
      <c r="C31" s="7" t="s">
        <v>5</v>
      </c>
      <c r="D31" s="8" t="s">
        <v>68</v>
      </c>
      <c r="E31" s="3"/>
      <c r="F31" s="7" t="s">
        <v>4</v>
      </c>
      <c r="G31" s="2">
        <v>55.8</v>
      </c>
      <c r="H31" s="2">
        <v>106.67</v>
      </c>
      <c r="I31" s="2">
        <f t="shared" si="0"/>
        <v>59.521859999999997</v>
      </c>
      <c r="J31" s="2"/>
      <c r="K31" s="40">
        <f t="shared" si="5"/>
        <v>59.521859999999997</v>
      </c>
      <c r="L31" s="4">
        <v>59.22</v>
      </c>
      <c r="M31" s="9">
        <f t="shared" si="1"/>
        <v>99.492858590104547</v>
      </c>
      <c r="N31" s="14" t="s">
        <v>150</v>
      </c>
    </row>
    <row r="32" spans="1:14" ht="140.25" customHeight="1">
      <c r="A32" s="3" t="s">
        <v>69</v>
      </c>
      <c r="B32" s="6" t="s">
        <v>70</v>
      </c>
      <c r="C32" s="7" t="s">
        <v>5</v>
      </c>
      <c r="D32" s="8" t="s">
        <v>71</v>
      </c>
      <c r="E32" s="3"/>
      <c r="F32" s="7" t="s">
        <v>4</v>
      </c>
      <c r="G32" s="2">
        <v>156.33000000000001</v>
      </c>
      <c r="H32" s="2">
        <v>99.9</v>
      </c>
      <c r="I32" s="2">
        <f t="shared" si="0"/>
        <v>156.17367000000002</v>
      </c>
      <c r="J32" s="9">
        <v>220</v>
      </c>
      <c r="K32" s="40">
        <f>(I32+J32)/2</f>
        <v>188.08683500000001</v>
      </c>
      <c r="L32" s="4">
        <v>253.19</v>
      </c>
      <c r="M32" s="9">
        <f t="shared" si="1"/>
        <v>134.61335558121331</v>
      </c>
      <c r="N32" s="12" t="s">
        <v>170</v>
      </c>
    </row>
    <row r="33" spans="1:14" ht="90">
      <c r="A33" s="3" t="s">
        <v>73</v>
      </c>
      <c r="B33" s="6" t="s">
        <v>75</v>
      </c>
      <c r="C33" s="7" t="s">
        <v>31</v>
      </c>
      <c r="D33" s="8" t="s">
        <v>74</v>
      </c>
      <c r="E33" s="3"/>
      <c r="F33" s="7" t="s">
        <v>4</v>
      </c>
      <c r="G33" s="2">
        <v>147.6</v>
      </c>
      <c r="H33" s="2">
        <v>100.47</v>
      </c>
      <c r="I33" s="2">
        <f t="shared" si="0"/>
        <v>148.29372000000001</v>
      </c>
      <c r="J33" s="9">
        <v>200</v>
      </c>
      <c r="K33" s="40">
        <f t="shared" ref="K33:K36" si="6">(I33+J33)/2</f>
        <v>174.14686</v>
      </c>
      <c r="L33" s="4">
        <v>203.63</v>
      </c>
      <c r="M33" s="9">
        <f t="shared" si="1"/>
        <v>116.93004398701189</v>
      </c>
      <c r="N33" s="12" t="s">
        <v>171</v>
      </c>
    </row>
    <row r="34" spans="1:14" ht="168.75">
      <c r="A34" s="3">
        <v>1512152</v>
      </c>
      <c r="B34" s="6" t="s">
        <v>80</v>
      </c>
      <c r="C34" s="7" t="s">
        <v>5</v>
      </c>
      <c r="D34" s="8" t="s">
        <v>81</v>
      </c>
      <c r="E34" s="3" t="s">
        <v>82</v>
      </c>
      <c r="F34" s="7" t="s">
        <v>4</v>
      </c>
      <c r="G34" s="2">
        <v>104.68</v>
      </c>
      <c r="H34" s="2">
        <v>101.32</v>
      </c>
      <c r="I34" s="2">
        <f t="shared" si="0"/>
        <v>106.06177599999999</v>
      </c>
      <c r="J34" s="9">
        <v>140</v>
      </c>
      <c r="K34" s="40">
        <f t="shared" si="6"/>
        <v>123.030888</v>
      </c>
      <c r="L34" s="4"/>
      <c r="M34" s="9">
        <f t="shared" si="1"/>
        <v>0</v>
      </c>
      <c r="N34" s="12" t="s">
        <v>172</v>
      </c>
    </row>
    <row r="35" spans="1:14" ht="170.25" customHeight="1">
      <c r="A35" s="3" t="s">
        <v>83</v>
      </c>
      <c r="B35" s="6" t="s">
        <v>84</v>
      </c>
      <c r="C35" s="7" t="s">
        <v>5</v>
      </c>
      <c r="D35" s="8" t="s">
        <v>81</v>
      </c>
      <c r="E35" s="3" t="s">
        <v>82</v>
      </c>
      <c r="F35" s="7" t="s">
        <v>4</v>
      </c>
      <c r="G35" s="2">
        <v>91.71</v>
      </c>
      <c r="H35" s="2">
        <v>101.32</v>
      </c>
      <c r="I35" s="2">
        <f t="shared" si="0"/>
        <v>92.920571999999993</v>
      </c>
      <c r="J35" s="9">
        <v>120</v>
      </c>
      <c r="K35" s="40">
        <f t="shared" si="6"/>
        <v>106.460286</v>
      </c>
      <c r="L35" s="4"/>
      <c r="M35" s="9">
        <f t="shared" si="1"/>
        <v>0</v>
      </c>
      <c r="N35" s="12" t="s">
        <v>173</v>
      </c>
    </row>
    <row r="36" spans="1:14" ht="78.75">
      <c r="A36" s="3" t="s">
        <v>83</v>
      </c>
      <c r="B36" s="6" t="s">
        <v>85</v>
      </c>
      <c r="C36" s="7" t="s">
        <v>5</v>
      </c>
      <c r="D36" s="8" t="s">
        <v>81</v>
      </c>
      <c r="E36" s="3" t="s">
        <v>82</v>
      </c>
      <c r="F36" s="7" t="s">
        <v>4</v>
      </c>
      <c r="G36" s="2">
        <v>95.26</v>
      </c>
      <c r="H36" s="2">
        <v>101.32</v>
      </c>
      <c r="I36" s="2">
        <f t="shared" si="0"/>
        <v>96.517431999999985</v>
      </c>
      <c r="J36" s="9">
        <v>140</v>
      </c>
      <c r="K36" s="40">
        <f t="shared" si="6"/>
        <v>118.25871599999999</v>
      </c>
      <c r="L36" s="4"/>
      <c r="M36" s="9">
        <f t="shared" si="1"/>
        <v>0</v>
      </c>
      <c r="N36" s="12" t="s">
        <v>174</v>
      </c>
    </row>
    <row r="37" spans="1:14" ht="101.25">
      <c r="A37" s="3" t="s">
        <v>86</v>
      </c>
      <c r="B37" s="6" t="s">
        <v>87</v>
      </c>
      <c r="C37" s="7" t="s">
        <v>5</v>
      </c>
      <c r="D37" s="8" t="s">
        <v>88</v>
      </c>
      <c r="E37" s="3"/>
      <c r="F37" s="7" t="s">
        <v>4</v>
      </c>
      <c r="G37" s="2">
        <v>235.54</v>
      </c>
      <c r="H37" s="2">
        <v>103.77</v>
      </c>
      <c r="I37" s="2">
        <f t="shared" si="0"/>
        <v>244.41985799999998</v>
      </c>
      <c r="J37" s="2">
        <v>265.3</v>
      </c>
      <c r="K37" s="40">
        <f>(I37+J37)/2</f>
        <v>254.85992899999999</v>
      </c>
      <c r="L37" s="4">
        <v>325.39999999999998</v>
      </c>
      <c r="M37" s="9">
        <f t="shared" si="1"/>
        <v>127.67797639934207</v>
      </c>
      <c r="N37" s="12" t="s">
        <v>175</v>
      </c>
    </row>
    <row r="38" spans="1:14" ht="123.75">
      <c r="A38" s="3" t="s">
        <v>89</v>
      </c>
      <c r="B38" s="6" t="s">
        <v>90</v>
      </c>
      <c r="C38" s="7" t="s">
        <v>5</v>
      </c>
      <c r="D38" s="8" t="s">
        <v>88</v>
      </c>
      <c r="E38" s="3"/>
      <c r="F38" s="7" t="s">
        <v>4</v>
      </c>
      <c r="G38" s="2">
        <v>197.34</v>
      </c>
      <c r="H38" s="2">
        <v>99.49</v>
      </c>
      <c r="I38" s="2">
        <f t="shared" si="0"/>
        <v>196.33356599999999</v>
      </c>
      <c r="J38" s="2">
        <v>241.34</v>
      </c>
      <c r="K38" s="40">
        <f>(I38+J38)/2</f>
        <v>218.836783</v>
      </c>
      <c r="L38" s="4">
        <v>227.1</v>
      </c>
      <c r="M38" s="9">
        <f t="shared" si="1"/>
        <v>103.77597261608439</v>
      </c>
      <c r="N38" s="13" t="s">
        <v>176</v>
      </c>
    </row>
    <row r="39" spans="1:14" ht="101.25">
      <c r="A39" s="3" t="s">
        <v>91</v>
      </c>
      <c r="B39" s="6" t="s">
        <v>140</v>
      </c>
      <c r="C39" s="7" t="s">
        <v>93</v>
      </c>
      <c r="D39" s="8" t="s">
        <v>94</v>
      </c>
      <c r="E39" s="3"/>
      <c r="F39" s="7" t="s">
        <v>4</v>
      </c>
      <c r="G39" s="2"/>
      <c r="H39" s="2"/>
      <c r="I39" s="2"/>
      <c r="J39" s="2">
        <v>31.67</v>
      </c>
      <c r="K39" s="40">
        <f>J39</f>
        <v>31.67</v>
      </c>
      <c r="L39" s="4"/>
      <c r="M39" s="9">
        <f t="shared" si="1"/>
        <v>0</v>
      </c>
      <c r="N39" s="12" t="s">
        <v>163</v>
      </c>
    </row>
    <row r="40" spans="1:14" ht="146.25">
      <c r="A40" s="3" t="s">
        <v>91</v>
      </c>
      <c r="B40" s="6" t="s">
        <v>92</v>
      </c>
      <c r="C40" s="7" t="s">
        <v>93</v>
      </c>
      <c r="D40" s="8" t="s">
        <v>94</v>
      </c>
      <c r="E40" s="3"/>
      <c r="F40" s="7" t="s">
        <v>4</v>
      </c>
      <c r="G40" s="2">
        <v>38</v>
      </c>
      <c r="H40" s="2">
        <v>101.15</v>
      </c>
      <c r="I40" s="2">
        <f t="shared" si="0"/>
        <v>38.437000000000005</v>
      </c>
      <c r="J40" s="2">
        <v>37.409999999999997</v>
      </c>
      <c r="K40" s="40">
        <f>(I40+J40)/2</f>
        <v>37.923500000000004</v>
      </c>
      <c r="L40" s="4"/>
      <c r="M40" s="9">
        <f t="shared" ref="M40:M58" si="7">L40*100/K40</f>
        <v>0</v>
      </c>
      <c r="N40" s="8" t="s">
        <v>151</v>
      </c>
    </row>
    <row r="41" spans="1:14" ht="101.25">
      <c r="A41" s="3" t="s">
        <v>134</v>
      </c>
      <c r="B41" s="6" t="s">
        <v>136</v>
      </c>
      <c r="C41" s="7" t="s">
        <v>31</v>
      </c>
      <c r="D41" s="8" t="s">
        <v>135</v>
      </c>
      <c r="E41" s="3"/>
      <c r="F41" s="7" t="s">
        <v>4</v>
      </c>
      <c r="G41" s="2"/>
      <c r="H41" s="2"/>
      <c r="I41" s="2"/>
      <c r="J41" s="2">
        <v>261.01</v>
      </c>
      <c r="K41" s="40">
        <f>J41</f>
        <v>261.01</v>
      </c>
      <c r="L41" s="4">
        <v>300.39</v>
      </c>
      <c r="M41" s="9">
        <f t="shared" si="7"/>
        <v>115.08754453852343</v>
      </c>
      <c r="N41" s="12" t="s">
        <v>152</v>
      </c>
    </row>
    <row r="42" spans="1:14" ht="101.25">
      <c r="A42" s="3" t="s">
        <v>134</v>
      </c>
      <c r="B42" s="6" t="s">
        <v>136</v>
      </c>
      <c r="C42" s="7" t="s">
        <v>5</v>
      </c>
      <c r="D42" s="8" t="s">
        <v>135</v>
      </c>
      <c r="E42" s="3"/>
      <c r="F42" s="7" t="s">
        <v>4</v>
      </c>
      <c r="G42" s="2"/>
      <c r="H42" s="2"/>
      <c r="I42" s="2"/>
      <c r="J42" s="2">
        <v>232.68</v>
      </c>
      <c r="K42" s="40">
        <v>232.68</v>
      </c>
      <c r="L42" s="4">
        <v>300.39</v>
      </c>
      <c r="M42" s="9">
        <f t="shared" si="7"/>
        <v>129.10005157297576</v>
      </c>
      <c r="N42" s="12" t="s">
        <v>153</v>
      </c>
    </row>
    <row r="43" spans="1:14" ht="135">
      <c r="A43" s="3" t="s">
        <v>97</v>
      </c>
      <c r="B43" s="6" t="s">
        <v>130</v>
      </c>
      <c r="C43" s="7" t="s">
        <v>93</v>
      </c>
      <c r="D43" s="8" t="s">
        <v>96</v>
      </c>
      <c r="E43" s="3"/>
      <c r="F43" s="7" t="s">
        <v>4</v>
      </c>
      <c r="G43" s="2"/>
      <c r="H43" s="2"/>
      <c r="I43" s="2"/>
      <c r="J43" s="2">
        <v>29.46</v>
      </c>
      <c r="K43" s="40">
        <v>29.46</v>
      </c>
      <c r="L43" s="4">
        <v>33.06</v>
      </c>
      <c r="M43" s="9">
        <f t="shared" si="7"/>
        <v>112.21995926680243</v>
      </c>
      <c r="N43" s="8" t="s">
        <v>154</v>
      </c>
    </row>
    <row r="44" spans="1:14" ht="168.75">
      <c r="A44" s="3" t="s">
        <v>97</v>
      </c>
      <c r="B44" s="6" t="s">
        <v>99</v>
      </c>
      <c r="C44" s="7" t="s">
        <v>93</v>
      </c>
      <c r="D44" s="8" t="s">
        <v>98</v>
      </c>
      <c r="E44" s="3"/>
      <c r="F44" s="7" t="s">
        <v>4</v>
      </c>
      <c r="G44" s="2">
        <v>35.6</v>
      </c>
      <c r="H44" s="2">
        <v>100.78</v>
      </c>
      <c r="I44" s="2">
        <f t="shared" si="0"/>
        <v>35.877679999999998</v>
      </c>
      <c r="J44" s="2">
        <v>31.12</v>
      </c>
      <c r="K44" s="40">
        <f>(I44+J44)/2</f>
        <v>33.498840000000001</v>
      </c>
      <c r="L44" s="4">
        <v>33.06</v>
      </c>
      <c r="M44" s="9">
        <f t="shared" si="7"/>
        <v>98.689984489015131</v>
      </c>
      <c r="N44" s="12" t="s">
        <v>155</v>
      </c>
    </row>
    <row r="45" spans="1:14" ht="101.25">
      <c r="A45" s="3" t="s">
        <v>137</v>
      </c>
      <c r="B45" s="6" t="s">
        <v>138</v>
      </c>
      <c r="C45" s="7" t="s">
        <v>93</v>
      </c>
      <c r="D45" s="8" t="s">
        <v>139</v>
      </c>
      <c r="E45" s="3"/>
      <c r="F45" s="7" t="s">
        <v>4</v>
      </c>
      <c r="G45" s="2"/>
      <c r="H45" s="2"/>
      <c r="I45" s="2"/>
      <c r="J45" s="2">
        <v>55.83</v>
      </c>
      <c r="K45" s="40">
        <f>J45</f>
        <v>55.83</v>
      </c>
      <c r="L45" s="4"/>
      <c r="M45" s="9">
        <f t="shared" si="7"/>
        <v>0</v>
      </c>
      <c r="N45" s="8" t="s">
        <v>156</v>
      </c>
    </row>
    <row r="46" spans="1:14" ht="120.75" customHeight="1">
      <c r="A46" s="3" t="s">
        <v>131</v>
      </c>
      <c r="B46" s="6" t="s">
        <v>132</v>
      </c>
      <c r="C46" s="7" t="s">
        <v>133</v>
      </c>
      <c r="D46" s="8" t="s">
        <v>96</v>
      </c>
      <c r="E46" s="3"/>
      <c r="F46" s="7" t="s">
        <v>4</v>
      </c>
      <c r="G46" s="2"/>
      <c r="H46" s="2"/>
      <c r="I46" s="2"/>
      <c r="J46" s="2">
        <v>104.18</v>
      </c>
      <c r="K46" s="40">
        <f>J46</f>
        <v>104.18</v>
      </c>
      <c r="L46" s="4"/>
      <c r="M46" s="9">
        <f t="shared" si="7"/>
        <v>0</v>
      </c>
      <c r="N46" s="8" t="s">
        <v>157</v>
      </c>
    </row>
    <row r="47" spans="1:14" ht="168" customHeight="1">
      <c r="A47" s="3" t="s">
        <v>101</v>
      </c>
      <c r="B47" s="6" t="s">
        <v>102</v>
      </c>
      <c r="C47" s="7" t="s">
        <v>95</v>
      </c>
      <c r="D47" s="8" t="s">
        <v>96</v>
      </c>
      <c r="E47" s="16" t="s">
        <v>100</v>
      </c>
      <c r="F47" s="7" t="s">
        <v>4</v>
      </c>
      <c r="G47" s="2">
        <v>110.75</v>
      </c>
      <c r="H47" s="2">
        <v>101.15</v>
      </c>
      <c r="I47" s="2">
        <f t="shared" si="0"/>
        <v>112.02362500000001</v>
      </c>
      <c r="J47" s="2">
        <v>121.32</v>
      </c>
      <c r="K47" s="40">
        <f>(I47+J47)/2</f>
        <v>116.6718125</v>
      </c>
      <c r="L47" s="4"/>
      <c r="M47" s="9">
        <f t="shared" si="7"/>
        <v>0</v>
      </c>
      <c r="N47" s="12" t="s">
        <v>164</v>
      </c>
    </row>
    <row r="48" spans="1:14" ht="162.75" customHeight="1">
      <c r="A48" s="3" t="s">
        <v>104</v>
      </c>
      <c r="B48" s="6" t="s">
        <v>105</v>
      </c>
      <c r="C48" s="7" t="s">
        <v>5</v>
      </c>
      <c r="D48" s="8" t="s">
        <v>103</v>
      </c>
      <c r="E48" s="3"/>
      <c r="F48" s="7" t="s">
        <v>4</v>
      </c>
      <c r="G48" s="2">
        <v>255.2</v>
      </c>
      <c r="H48" s="2">
        <v>99.4</v>
      </c>
      <c r="I48" s="2">
        <f t="shared" si="0"/>
        <v>253.6688</v>
      </c>
      <c r="J48" s="2"/>
      <c r="K48" s="40">
        <f>I48</f>
        <v>253.6688</v>
      </c>
      <c r="L48" s="4">
        <v>244.42</v>
      </c>
      <c r="M48" s="9">
        <f t="shared" si="7"/>
        <v>96.353985984874768</v>
      </c>
      <c r="N48" s="12" t="s">
        <v>158</v>
      </c>
    </row>
    <row r="49" spans="1:14" ht="191.25">
      <c r="A49" s="3" t="s">
        <v>107</v>
      </c>
      <c r="B49" s="6" t="s">
        <v>108</v>
      </c>
      <c r="C49" s="7" t="s">
        <v>5</v>
      </c>
      <c r="D49" s="8" t="s">
        <v>96</v>
      </c>
      <c r="E49" s="3" t="s">
        <v>106</v>
      </c>
      <c r="F49" s="7" t="s">
        <v>4</v>
      </c>
      <c r="G49" s="2">
        <v>123.13</v>
      </c>
      <c r="H49" s="2">
        <v>101.26</v>
      </c>
      <c r="I49" s="2">
        <f t="shared" si="0"/>
        <v>124.681438</v>
      </c>
      <c r="J49" s="2">
        <v>136.87</v>
      </c>
      <c r="K49" s="40">
        <f>(I49+J49)/2</f>
        <v>130.77571900000001</v>
      </c>
      <c r="L49" s="4">
        <v>212.39</v>
      </c>
      <c r="M49" s="9">
        <f t="shared" si="7"/>
        <v>162.40782434543524</v>
      </c>
      <c r="N49" s="12" t="s">
        <v>159</v>
      </c>
    </row>
    <row r="50" spans="1:14" ht="78.75">
      <c r="A50" s="3">
        <v>122210</v>
      </c>
      <c r="B50" s="6" t="s">
        <v>112</v>
      </c>
      <c r="C50" s="7" t="s">
        <v>109</v>
      </c>
      <c r="D50" s="8" t="s">
        <v>110</v>
      </c>
      <c r="E50" s="3"/>
      <c r="F50" s="7" t="s">
        <v>111</v>
      </c>
      <c r="G50" s="2">
        <v>4.49</v>
      </c>
      <c r="H50" s="2">
        <v>97.81</v>
      </c>
      <c r="I50" s="2">
        <f t="shared" si="0"/>
        <v>4.3916690000000003</v>
      </c>
      <c r="J50" s="2"/>
      <c r="K50" s="40">
        <f>I50</f>
        <v>4.3916690000000003</v>
      </c>
      <c r="L50" s="4">
        <v>4.32</v>
      </c>
      <c r="M50" s="9">
        <f t="shared" si="7"/>
        <v>98.368069178255453</v>
      </c>
      <c r="N50" s="12" t="s">
        <v>160</v>
      </c>
    </row>
    <row r="51" spans="1:14" ht="101.25">
      <c r="A51" s="3" t="s">
        <v>113</v>
      </c>
      <c r="B51" s="6" t="s">
        <v>115</v>
      </c>
      <c r="C51" s="7" t="s">
        <v>7</v>
      </c>
      <c r="D51" s="8" t="s">
        <v>114</v>
      </c>
      <c r="E51" s="3"/>
      <c r="F51" s="7" t="s">
        <v>4</v>
      </c>
      <c r="G51" s="2">
        <v>57.18</v>
      </c>
      <c r="H51" s="2">
        <v>100.58</v>
      </c>
      <c r="I51" s="2">
        <f t="shared" si="0"/>
        <v>57.511643999999997</v>
      </c>
      <c r="J51" s="2"/>
      <c r="K51" s="40">
        <f>I51</f>
        <v>57.511643999999997</v>
      </c>
      <c r="L51" s="4">
        <v>78.349999999999994</v>
      </c>
      <c r="M51" s="9">
        <f t="shared" si="7"/>
        <v>136.23328173334775</v>
      </c>
      <c r="N51" s="12" t="s">
        <v>161</v>
      </c>
    </row>
    <row r="52" spans="1:14" ht="56.25">
      <c r="A52" s="3" t="s">
        <v>72</v>
      </c>
      <c r="B52" s="6" t="s">
        <v>122</v>
      </c>
      <c r="C52" s="7" t="s">
        <v>5</v>
      </c>
      <c r="D52" s="8" t="s">
        <v>123</v>
      </c>
      <c r="E52" s="3"/>
      <c r="F52" s="7" t="s">
        <v>4</v>
      </c>
      <c r="G52" s="2"/>
      <c r="H52" s="2"/>
      <c r="I52" s="2"/>
      <c r="J52" s="2">
        <v>124.67</v>
      </c>
      <c r="K52" s="40">
        <f t="shared" ref="K52:K57" si="8">J52</f>
        <v>124.67</v>
      </c>
      <c r="L52" s="4"/>
      <c r="M52" s="9">
        <f t="shared" si="7"/>
        <v>0</v>
      </c>
      <c r="N52" s="17" t="s">
        <v>169</v>
      </c>
    </row>
    <row r="53" spans="1:14" ht="78.75">
      <c r="A53" s="3" t="s">
        <v>72</v>
      </c>
      <c r="B53" s="6" t="s">
        <v>124</v>
      </c>
      <c r="C53" s="7" t="s">
        <v>5</v>
      </c>
      <c r="D53" s="8" t="s">
        <v>76</v>
      </c>
      <c r="E53" s="3"/>
      <c r="F53" s="7" t="s">
        <v>4</v>
      </c>
      <c r="G53" s="2"/>
      <c r="H53" s="2"/>
      <c r="I53" s="2"/>
      <c r="J53" s="2">
        <v>91.17</v>
      </c>
      <c r="K53" s="40">
        <f t="shared" si="8"/>
        <v>91.17</v>
      </c>
      <c r="L53" s="4"/>
      <c r="M53" s="9">
        <f t="shared" si="7"/>
        <v>0</v>
      </c>
      <c r="N53" s="17" t="s">
        <v>169</v>
      </c>
    </row>
    <row r="54" spans="1:14" ht="78.75">
      <c r="A54" s="3" t="s">
        <v>72</v>
      </c>
      <c r="B54" s="6" t="s">
        <v>77</v>
      </c>
      <c r="C54" s="7" t="s">
        <v>5</v>
      </c>
      <c r="D54" s="8" t="s">
        <v>76</v>
      </c>
      <c r="E54" s="3"/>
      <c r="F54" s="7" t="s">
        <v>4</v>
      </c>
      <c r="G54" s="2"/>
      <c r="H54" s="2"/>
      <c r="I54" s="2"/>
      <c r="J54" s="2">
        <v>118.2</v>
      </c>
      <c r="K54" s="40">
        <f t="shared" si="8"/>
        <v>118.2</v>
      </c>
      <c r="L54" s="4">
        <v>126.7</v>
      </c>
      <c r="M54" s="9">
        <f t="shared" si="7"/>
        <v>107.19120135363789</v>
      </c>
      <c r="N54" s="17" t="s">
        <v>169</v>
      </c>
    </row>
    <row r="55" spans="1:14" ht="78.75">
      <c r="A55" s="3" t="s">
        <v>78</v>
      </c>
      <c r="B55" s="6" t="s">
        <v>79</v>
      </c>
      <c r="C55" s="7" t="s">
        <v>5</v>
      </c>
      <c r="D55" s="8" t="s">
        <v>76</v>
      </c>
      <c r="E55" s="3"/>
      <c r="F55" s="7" t="s">
        <v>4</v>
      </c>
      <c r="G55" s="2"/>
      <c r="H55" s="2"/>
      <c r="I55" s="2"/>
      <c r="J55" s="2">
        <v>99.66</v>
      </c>
      <c r="K55" s="40">
        <f t="shared" si="8"/>
        <v>99.66</v>
      </c>
      <c r="L55" s="4">
        <v>105.56</v>
      </c>
      <c r="M55" s="9">
        <f t="shared" si="7"/>
        <v>105.92012843668473</v>
      </c>
      <c r="N55" s="17" t="s">
        <v>169</v>
      </c>
    </row>
    <row r="56" spans="1:14" ht="78.75">
      <c r="A56" s="3" t="s">
        <v>72</v>
      </c>
      <c r="B56" s="6" t="s">
        <v>125</v>
      </c>
      <c r="C56" s="7" t="s">
        <v>5</v>
      </c>
      <c r="D56" s="8" t="s">
        <v>76</v>
      </c>
      <c r="E56" s="3"/>
      <c r="F56" s="7" t="s">
        <v>4</v>
      </c>
      <c r="G56" s="2"/>
      <c r="H56" s="2"/>
      <c r="I56" s="2"/>
      <c r="J56" s="2">
        <v>124.67</v>
      </c>
      <c r="K56" s="40">
        <f t="shared" si="8"/>
        <v>124.67</v>
      </c>
      <c r="L56" s="4"/>
      <c r="M56" s="9">
        <f t="shared" si="7"/>
        <v>0</v>
      </c>
      <c r="N56" s="17" t="s">
        <v>169</v>
      </c>
    </row>
    <row r="57" spans="1:14" ht="78.75">
      <c r="A57" s="3" t="s">
        <v>78</v>
      </c>
      <c r="B57" s="6" t="s">
        <v>126</v>
      </c>
      <c r="C57" s="7" t="s">
        <v>5</v>
      </c>
      <c r="D57" s="8" t="s">
        <v>76</v>
      </c>
      <c r="E57" s="3"/>
      <c r="F57" s="7" t="s">
        <v>4</v>
      </c>
      <c r="G57" s="2"/>
      <c r="H57" s="2"/>
      <c r="I57" s="2"/>
      <c r="J57" s="2">
        <v>101</v>
      </c>
      <c r="K57" s="40">
        <f t="shared" si="8"/>
        <v>101</v>
      </c>
      <c r="L57" s="4">
        <v>105.56</v>
      </c>
      <c r="M57" s="9">
        <f t="shared" si="7"/>
        <v>104.51485148514851</v>
      </c>
      <c r="N57" s="8" t="s">
        <v>168</v>
      </c>
    </row>
    <row r="58" spans="1:14" ht="78.75">
      <c r="A58" s="3" t="s">
        <v>72</v>
      </c>
      <c r="B58" s="6" t="s">
        <v>127</v>
      </c>
      <c r="C58" s="7" t="s">
        <v>5</v>
      </c>
      <c r="D58" s="8" t="s">
        <v>76</v>
      </c>
      <c r="E58" s="3"/>
      <c r="F58" s="7" t="s">
        <v>4</v>
      </c>
      <c r="G58" s="2"/>
      <c r="H58" s="2"/>
      <c r="I58" s="2"/>
      <c r="J58" s="2">
        <v>119.8</v>
      </c>
      <c r="K58" s="40">
        <f t="shared" ref="K58" si="9">J58</f>
        <v>119.8</v>
      </c>
      <c r="L58" s="4"/>
      <c r="M58" s="9">
        <f t="shared" si="7"/>
        <v>0</v>
      </c>
      <c r="N58" s="8" t="s">
        <v>167</v>
      </c>
    </row>
  </sheetData>
  <mergeCells count="17">
    <mergeCell ref="I1:K1"/>
    <mergeCell ref="I2:K2"/>
    <mergeCell ref="A4:N4"/>
    <mergeCell ref="K8:K9"/>
    <mergeCell ref="N8:N9"/>
    <mergeCell ref="J8:J9"/>
    <mergeCell ref="A8:A9"/>
    <mergeCell ref="B8:B9"/>
    <mergeCell ref="C8:C9"/>
    <mergeCell ref="F8:F9"/>
    <mergeCell ref="G8:G9"/>
    <mergeCell ref="I8:I9"/>
    <mergeCell ref="H8:H9"/>
    <mergeCell ref="D8:D9"/>
    <mergeCell ref="E8:E9"/>
    <mergeCell ref="L8:L9"/>
    <mergeCell ref="M8:M9"/>
  </mergeCells>
  <pageMargins left="0.31496062992125984" right="0.19685039370078741" top="0.70866141732283472" bottom="0.55118110236220474" header="0.70866141732283472" footer="0.55118110236220474"/>
  <pageSetup paperSize="9" scale="58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2013-03-25T14:43:38Z</cp:lastPrinted>
  <dcterms:created xsi:type="dcterms:W3CDTF">2013-03-18T06:31:13Z</dcterms:created>
  <dcterms:modified xsi:type="dcterms:W3CDTF">2013-03-25T14:43:40Z</dcterms:modified>
</cp:coreProperties>
</file>